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Raimonda\Desktop\Istvermes reitingai\"/>
    </mc:Choice>
  </mc:AlternateContent>
  <bookViews>
    <workbookView xWindow="0" yWindow="0" windowWidth="20490" windowHeight="7620" activeTab="2"/>
  </bookViews>
  <sheets>
    <sheet name="Suaugusieji" sheetId="3" r:id="rId1"/>
    <sheet name="Jaunimas" sheetId="5" r:id="rId2"/>
    <sheet name="Vaikai" sheetId="6" r:id="rId3"/>
    <sheet name="Kinkiniai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0" i="5" l="1"/>
  <c r="D18" i="5"/>
  <c r="D17" i="5"/>
  <c r="D16" i="5"/>
  <c r="D15" i="5"/>
  <c r="D14" i="5"/>
  <c r="D12" i="5"/>
  <c r="D11" i="5"/>
  <c r="D10" i="5"/>
  <c r="AV42" i="5"/>
  <c r="AV40" i="5"/>
  <c r="AV36" i="5"/>
  <c r="AV35" i="5"/>
  <c r="AV17" i="5"/>
  <c r="AV14" i="5"/>
  <c r="AR42" i="5"/>
  <c r="AR40" i="5"/>
  <c r="AR36" i="5"/>
  <c r="AR35" i="5"/>
  <c r="AR17" i="5"/>
  <c r="AR14" i="5"/>
  <c r="AN42" i="5"/>
  <c r="AN40" i="5"/>
  <c r="AN36" i="5"/>
  <c r="AN35" i="5"/>
  <c r="AN17" i="5"/>
  <c r="AN14" i="5"/>
  <c r="AJ42" i="5"/>
  <c r="AJ36" i="5"/>
  <c r="AJ35" i="5"/>
  <c r="AF36" i="5"/>
  <c r="AF35" i="5"/>
  <c r="AB36" i="5"/>
  <c r="AB35" i="5"/>
  <c r="X36" i="5"/>
  <c r="X35" i="5"/>
  <c r="T36" i="5"/>
  <c r="T35" i="5"/>
  <c r="L36" i="5"/>
  <c r="P36" i="5"/>
  <c r="P35" i="5"/>
  <c r="AB14" i="5"/>
  <c r="AB42" i="5" l="1"/>
  <c r="H42" i="5"/>
  <c r="L42" i="5"/>
  <c r="P42" i="5"/>
  <c r="T42" i="5"/>
  <c r="X42" i="5"/>
  <c r="AF42" i="5"/>
  <c r="AF40" i="5"/>
  <c r="H40" i="5"/>
  <c r="L40" i="5"/>
  <c r="P40" i="5"/>
  <c r="T40" i="5"/>
  <c r="X40" i="5"/>
  <c r="AB40" i="5"/>
  <c r="AJ40" i="5"/>
  <c r="H36" i="5"/>
  <c r="D36" i="5" s="1"/>
  <c r="H35" i="5"/>
  <c r="D35" i="5" s="1"/>
  <c r="L35" i="5"/>
  <c r="H14" i="5"/>
  <c r="L14" i="5"/>
  <c r="P14" i="5"/>
  <c r="T14" i="5"/>
  <c r="X14" i="5"/>
  <c r="AF14" i="5"/>
  <c r="AJ14" i="5"/>
  <c r="H17" i="5"/>
  <c r="L17" i="5"/>
  <c r="P17" i="5"/>
  <c r="T17" i="5"/>
  <c r="X17" i="5"/>
  <c r="AB17" i="5"/>
  <c r="AF17" i="5"/>
  <c r="AJ17" i="5"/>
  <c r="D42" i="5" l="1"/>
  <c r="AU19" i="3"/>
  <c r="AX19" i="3" s="1"/>
  <c r="BA19" i="3" s="1"/>
  <c r="BD19" i="3" s="1"/>
  <c r="BG19" i="3" s="1"/>
  <c r="BJ19" i="3" s="1"/>
  <c r="BM19" i="3" s="1"/>
  <c r="BP19" i="3" s="1"/>
  <c r="BS19" i="3" s="1"/>
  <c r="BV19" i="3" s="1"/>
  <c r="BY19" i="3" s="1"/>
  <c r="AQ19" i="3"/>
  <c r="AM19" i="3"/>
  <c r="AI19" i="3"/>
  <c r="AE19" i="3"/>
  <c r="AA19" i="3"/>
  <c r="W19" i="3"/>
  <c r="S19" i="3"/>
  <c r="O19" i="3"/>
  <c r="K19" i="3"/>
  <c r="AJ29" i="6"/>
  <c r="AJ45" i="6"/>
  <c r="AJ41" i="6"/>
  <c r="AJ44" i="6"/>
  <c r="AJ38" i="6"/>
  <c r="AJ35" i="6"/>
  <c r="AJ32" i="6"/>
  <c r="AF29" i="6"/>
  <c r="AF45" i="6"/>
  <c r="AF41" i="6"/>
  <c r="AF44" i="6"/>
  <c r="AF38" i="6"/>
  <c r="AF35" i="6"/>
  <c r="AF32" i="6"/>
  <c r="AB29" i="6"/>
  <c r="AB45" i="6"/>
  <c r="AB41" i="6"/>
  <c r="AB44" i="6"/>
  <c r="AB38" i="6"/>
  <c r="AB35" i="6"/>
  <c r="AB32" i="6"/>
  <c r="X29" i="6"/>
  <c r="X45" i="6"/>
  <c r="X41" i="6"/>
  <c r="X44" i="6"/>
  <c r="X38" i="6"/>
  <c r="X35" i="6"/>
  <c r="X32" i="6"/>
  <c r="T29" i="6"/>
  <c r="T45" i="6"/>
  <c r="T41" i="6"/>
  <c r="T44" i="6"/>
  <c r="T38" i="6"/>
  <c r="T35" i="6"/>
  <c r="T32" i="6"/>
  <c r="P29" i="6"/>
  <c r="P45" i="6"/>
  <c r="P41" i="6"/>
  <c r="P44" i="6"/>
  <c r="P38" i="6"/>
  <c r="P35" i="6"/>
  <c r="P32" i="6"/>
  <c r="L29" i="6"/>
  <c r="L45" i="6"/>
  <c r="L41" i="6"/>
  <c r="L44" i="6"/>
  <c r="L38" i="6"/>
  <c r="L35" i="6"/>
  <c r="L32" i="6"/>
  <c r="H29" i="6"/>
  <c r="H45" i="6"/>
  <c r="H41" i="6"/>
  <c r="H44" i="6"/>
  <c r="H38" i="6"/>
  <c r="H35" i="6"/>
  <c r="H32" i="6"/>
  <c r="G9" i="3"/>
  <c r="D45" i="6" l="1"/>
  <c r="D35" i="6"/>
  <c r="D41" i="6"/>
  <c r="D38" i="6"/>
  <c r="D29" i="6"/>
  <c r="D44" i="6"/>
  <c r="D32" i="6"/>
  <c r="P46" i="5"/>
  <c r="AV46" i="5"/>
  <c r="AR46" i="5"/>
  <c r="AN46" i="5"/>
  <c r="AJ46" i="5"/>
  <c r="AF46" i="5"/>
  <c r="AB46" i="5"/>
  <c r="X46" i="5"/>
  <c r="L46" i="5"/>
  <c r="H46" i="5"/>
  <c r="T46" i="5"/>
  <c r="AV44" i="5"/>
  <c r="AV38" i="5"/>
  <c r="AR44" i="5"/>
  <c r="AR38" i="5"/>
  <c r="AN44" i="5"/>
  <c r="AN38" i="5"/>
  <c r="AJ44" i="5"/>
  <c r="AJ38" i="5"/>
  <c r="AF44" i="5"/>
  <c r="AF38" i="5"/>
  <c r="AB44" i="5"/>
  <c r="X44" i="5"/>
  <c r="X38" i="5"/>
  <c r="X37" i="5"/>
  <c r="T44" i="5"/>
  <c r="T38" i="5"/>
  <c r="T37" i="5"/>
  <c r="P44" i="5"/>
  <c r="P38" i="5"/>
  <c r="P37" i="5"/>
  <c r="L47" i="5"/>
  <c r="L44" i="5"/>
  <c r="L38" i="5"/>
  <c r="L37" i="5"/>
  <c r="L25" i="5"/>
  <c r="H44" i="5"/>
  <c r="H38" i="5"/>
  <c r="H37" i="5"/>
  <c r="AB38" i="5"/>
  <c r="AV37" i="5"/>
  <c r="AR37" i="5"/>
  <c r="AN37" i="5"/>
  <c r="AJ37" i="5"/>
  <c r="AF37" i="5"/>
  <c r="AB37" i="5"/>
  <c r="AV25" i="5"/>
  <c r="AR25" i="5"/>
  <c r="AN25" i="5"/>
  <c r="AJ25" i="5"/>
  <c r="AB25" i="5"/>
  <c r="AF25" i="5"/>
  <c r="X25" i="5"/>
  <c r="T25" i="5"/>
  <c r="P25" i="5"/>
  <c r="H25" i="5"/>
  <c r="AU25" i="3"/>
  <c r="AX25" i="3" s="1"/>
  <c r="BA25" i="3" s="1"/>
  <c r="BD25" i="3" s="1"/>
  <c r="BG25" i="3" s="1"/>
  <c r="BJ25" i="3" s="1"/>
  <c r="BM25" i="3" s="1"/>
  <c r="BP25" i="3" s="1"/>
  <c r="BS25" i="3" s="1"/>
  <c r="BV25" i="3" s="1"/>
  <c r="BY25" i="3" s="1"/>
  <c r="AU17" i="3"/>
  <c r="AX17" i="3" s="1"/>
  <c r="BA17" i="3" s="1"/>
  <c r="BD17" i="3" s="1"/>
  <c r="BG17" i="3" s="1"/>
  <c r="BJ17" i="3" s="1"/>
  <c r="BM17" i="3" s="1"/>
  <c r="BP17" i="3" s="1"/>
  <c r="BS17" i="3" s="1"/>
  <c r="BV17" i="3" s="1"/>
  <c r="BY17" i="3" s="1"/>
  <c r="AQ25" i="3"/>
  <c r="AQ17" i="3"/>
  <c r="AM25" i="3"/>
  <c r="AM17" i="3"/>
  <c r="AI25" i="3"/>
  <c r="AE25" i="3"/>
  <c r="AA25" i="3"/>
  <c r="S25" i="3"/>
  <c r="O25" i="3"/>
  <c r="K25" i="3"/>
  <c r="G25" i="3"/>
  <c r="W25" i="3"/>
  <c r="AV31" i="5"/>
  <c r="AR31" i="5"/>
  <c r="AN31" i="5"/>
  <c r="AJ31" i="5"/>
  <c r="AF31" i="5"/>
  <c r="AB31" i="5"/>
  <c r="X31" i="5"/>
  <c r="T31" i="5"/>
  <c r="P31" i="5"/>
  <c r="L31" i="5"/>
  <c r="H31" i="5"/>
  <c r="D25" i="5" l="1"/>
  <c r="C25" i="3"/>
  <c r="D37" i="5"/>
  <c r="D38" i="5"/>
  <c r="D46" i="5"/>
  <c r="D31" i="5"/>
  <c r="D44" i="5"/>
  <c r="AI17" i="3"/>
  <c r="AE17" i="3"/>
  <c r="AA17" i="3"/>
  <c r="W17" i="3"/>
  <c r="S17" i="3"/>
  <c r="O17" i="3"/>
  <c r="K17" i="3"/>
  <c r="G17" i="3"/>
  <c r="C17" i="3" l="1"/>
  <c r="AV6" i="5"/>
  <c r="BY4" i="3"/>
  <c r="BY29" i="3"/>
  <c r="BY28" i="3"/>
  <c r="BY24" i="3"/>
  <c r="BY23" i="3"/>
  <c r="BY27" i="3"/>
  <c r="BY26" i="3"/>
  <c r="BY21" i="3"/>
  <c r="BY13" i="3"/>
  <c r="BY16" i="3"/>
  <c r="BY32" i="3"/>
  <c r="BY15" i="3"/>
  <c r="BY14" i="3"/>
  <c r="BY31" i="3"/>
  <c r="BY30" i="3"/>
  <c r="BY6" i="3"/>
  <c r="BY22" i="3"/>
  <c r="BY20" i="3"/>
  <c r="BY9" i="3"/>
  <c r="BY12" i="3"/>
  <c r="BY18" i="3"/>
  <c r="BY11" i="3"/>
  <c r="BY7" i="3"/>
  <c r="BY8" i="3"/>
  <c r="BY5" i="3"/>
  <c r="BY10" i="3"/>
  <c r="BV4" i="3"/>
  <c r="BV29" i="3"/>
  <c r="BV28" i="3"/>
  <c r="BV24" i="3"/>
  <c r="BV23" i="3"/>
  <c r="BV27" i="3"/>
  <c r="BV26" i="3"/>
  <c r="BV21" i="3"/>
  <c r="BV13" i="3"/>
  <c r="BV16" i="3"/>
  <c r="BV32" i="3"/>
  <c r="BV15" i="3"/>
  <c r="BV14" i="3"/>
  <c r="BV31" i="3"/>
  <c r="BV30" i="3"/>
  <c r="BV6" i="3"/>
  <c r="BV22" i="3"/>
  <c r="BV20" i="3"/>
  <c r="BV9" i="3"/>
  <c r="BV12" i="3"/>
  <c r="BV18" i="3"/>
  <c r="BV11" i="3"/>
  <c r="BV7" i="3"/>
  <c r="BV8" i="3"/>
  <c r="BV5" i="3"/>
  <c r="BV10" i="3"/>
  <c r="BS4" i="3"/>
  <c r="BS29" i="3"/>
  <c r="BS28" i="3"/>
  <c r="BS24" i="3"/>
  <c r="BS23" i="3"/>
  <c r="BS27" i="3"/>
  <c r="BS26" i="3"/>
  <c r="BS21" i="3"/>
  <c r="BS13" i="3"/>
  <c r="BS16" i="3"/>
  <c r="BS32" i="3"/>
  <c r="BS15" i="3"/>
  <c r="BS14" i="3"/>
  <c r="BS31" i="3"/>
  <c r="BS30" i="3"/>
  <c r="BS6" i="3"/>
  <c r="BS22" i="3"/>
  <c r="BS20" i="3"/>
  <c r="BS9" i="3"/>
  <c r="BS12" i="3"/>
  <c r="BS18" i="3"/>
  <c r="BS11" i="3"/>
  <c r="BS7" i="3"/>
  <c r="BS8" i="3"/>
  <c r="BS5" i="3"/>
  <c r="BS10" i="3"/>
  <c r="BP4" i="3"/>
  <c r="BP29" i="3"/>
  <c r="BP28" i="3"/>
  <c r="BP24" i="3"/>
  <c r="BP23" i="3"/>
  <c r="BP27" i="3"/>
  <c r="BP26" i="3"/>
  <c r="BP21" i="3"/>
  <c r="BP13" i="3"/>
  <c r="BP16" i="3"/>
  <c r="BP32" i="3"/>
  <c r="BP15" i="3"/>
  <c r="BP14" i="3"/>
  <c r="BP31" i="3"/>
  <c r="BP30" i="3"/>
  <c r="BP6" i="3"/>
  <c r="BP22" i="3"/>
  <c r="BP20" i="3"/>
  <c r="BP9" i="3"/>
  <c r="BP12" i="3"/>
  <c r="BP18" i="3"/>
  <c r="BP11" i="3"/>
  <c r="BP7" i="3"/>
  <c r="BP8" i="3"/>
  <c r="BP5" i="3"/>
  <c r="BP10" i="3"/>
  <c r="BM4" i="3"/>
  <c r="BM29" i="3"/>
  <c r="BM28" i="3"/>
  <c r="BM24" i="3"/>
  <c r="BM23" i="3"/>
  <c r="BM27" i="3"/>
  <c r="BM26" i="3"/>
  <c r="BM21" i="3"/>
  <c r="BM13" i="3"/>
  <c r="BM16" i="3"/>
  <c r="BM32" i="3"/>
  <c r="BM15" i="3"/>
  <c r="BM14" i="3"/>
  <c r="BM31" i="3"/>
  <c r="BM30" i="3"/>
  <c r="BM6" i="3"/>
  <c r="BM22" i="3"/>
  <c r="BM20" i="3"/>
  <c r="BM9" i="3"/>
  <c r="BM12" i="3"/>
  <c r="BM18" i="3"/>
  <c r="BM11" i="3"/>
  <c r="BM7" i="3"/>
  <c r="BM8" i="3"/>
  <c r="BM5" i="3"/>
  <c r="BM10" i="3"/>
  <c r="BJ4" i="3"/>
  <c r="BJ29" i="3"/>
  <c r="BJ28" i="3"/>
  <c r="BJ24" i="3"/>
  <c r="BJ23" i="3"/>
  <c r="BJ27" i="3"/>
  <c r="BJ26" i="3"/>
  <c r="BJ21" i="3"/>
  <c r="BJ13" i="3"/>
  <c r="BJ16" i="3"/>
  <c r="BJ32" i="3"/>
  <c r="BJ15" i="3"/>
  <c r="BJ14" i="3"/>
  <c r="BJ31" i="3"/>
  <c r="BJ30" i="3"/>
  <c r="BJ6" i="3"/>
  <c r="BJ22" i="3"/>
  <c r="BJ20" i="3"/>
  <c r="BJ9" i="3"/>
  <c r="BJ12" i="3"/>
  <c r="BJ18" i="3"/>
  <c r="BJ11" i="3"/>
  <c r="BJ7" i="3"/>
  <c r="BJ8" i="3"/>
  <c r="BJ5" i="3"/>
  <c r="BJ10" i="3"/>
  <c r="BG4" i="3"/>
  <c r="BG29" i="3"/>
  <c r="BG28" i="3"/>
  <c r="BG24" i="3"/>
  <c r="BG23" i="3"/>
  <c r="BG27" i="3"/>
  <c r="BG26" i="3"/>
  <c r="BG21" i="3"/>
  <c r="BG13" i="3"/>
  <c r="BG16" i="3"/>
  <c r="BG32" i="3"/>
  <c r="BG15" i="3"/>
  <c r="BG14" i="3"/>
  <c r="BG31" i="3"/>
  <c r="BG30" i="3"/>
  <c r="BG6" i="3"/>
  <c r="BG22" i="3"/>
  <c r="BG20" i="3"/>
  <c r="BG9" i="3"/>
  <c r="BG12" i="3"/>
  <c r="BG18" i="3"/>
  <c r="BG11" i="3"/>
  <c r="BG7" i="3"/>
  <c r="BG8" i="3"/>
  <c r="BG5" i="3"/>
  <c r="BG10" i="3"/>
  <c r="BD4" i="3"/>
  <c r="BD29" i="3"/>
  <c r="BD28" i="3"/>
  <c r="BD24" i="3"/>
  <c r="BD23" i="3"/>
  <c r="BD27" i="3"/>
  <c r="BD26" i="3"/>
  <c r="BD21" i="3"/>
  <c r="BD13" i="3"/>
  <c r="BD16" i="3"/>
  <c r="BD32" i="3"/>
  <c r="BD15" i="3"/>
  <c r="BD14" i="3"/>
  <c r="BD31" i="3"/>
  <c r="BD30" i="3"/>
  <c r="BD6" i="3"/>
  <c r="BD22" i="3"/>
  <c r="BD20" i="3"/>
  <c r="BD9" i="3"/>
  <c r="BD12" i="3"/>
  <c r="BD18" i="3"/>
  <c r="BD11" i="3"/>
  <c r="BD7" i="3"/>
  <c r="BD8" i="3"/>
  <c r="BD5" i="3"/>
  <c r="BD10" i="3"/>
  <c r="BA4" i="3"/>
  <c r="BA29" i="3"/>
  <c r="BA28" i="3"/>
  <c r="BA24" i="3"/>
  <c r="BA23" i="3"/>
  <c r="BA27" i="3"/>
  <c r="BA26" i="3"/>
  <c r="BA21" i="3"/>
  <c r="BA13" i="3"/>
  <c r="BA16" i="3"/>
  <c r="BA32" i="3"/>
  <c r="BA15" i="3"/>
  <c r="BA14" i="3"/>
  <c r="BA31" i="3"/>
  <c r="BA30" i="3"/>
  <c r="BA6" i="3"/>
  <c r="BA22" i="3"/>
  <c r="BA20" i="3"/>
  <c r="BA9" i="3"/>
  <c r="BA12" i="3"/>
  <c r="BA18" i="3"/>
  <c r="BA11" i="3"/>
  <c r="BA7" i="3"/>
  <c r="BA8" i="3"/>
  <c r="BA5" i="3"/>
  <c r="BA10" i="3"/>
  <c r="AX29" i="3"/>
  <c r="AX28" i="3"/>
  <c r="AX24" i="3"/>
  <c r="AX23" i="3"/>
  <c r="AX27" i="3"/>
  <c r="AX26" i="3"/>
  <c r="AX21" i="3"/>
  <c r="AX13" i="3"/>
  <c r="AX16" i="3"/>
  <c r="AX32" i="3"/>
  <c r="AX15" i="3"/>
  <c r="AX14" i="3"/>
  <c r="AX31" i="3"/>
  <c r="AX30" i="3"/>
  <c r="AX6" i="3"/>
  <c r="AX22" i="3"/>
  <c r="AX20" i="3"/>
  <c r="AX9" i="3"/>
  <c r="AX12" i="3"/>
  <c r="AX18" i="3"/>
  <c r="AX11" i="3"/>
  <c r="AX7" i="3"/>
  <c r="AX8" i="3"/>
  <c r="AX5" i="3"/>
  <c r="AX10" i="3"/>
  <c r="AX4" i="3"/>
  <c r="AU4" i="3" l="1"/>
  <c r="AU29" i="3"/>
  <c r="AU28" i="3"/>
  <c r="AU24" i="3"/>
  <c r="AU23" i="3"/>
  <c r="AU27" i="3"/>
  <c r="AU26" i="3"/>
  <c r="AU21" i="3"/>
  <c r="AU13" i="3"/>
  <c r="AU16" i="3"/>
  <c r="AU32" i="3"/>
  <c r="AU15" i="3"/>
  <c r="AU14" i="3"/>
  <c r="AU31" i="3"/>
  <c r="AU30" i="3"/>
  <c r="AU6" i="3"/>
  <c r="AU22" i="3"/>
  <c r="AU20" i="3"/>
  <c r="AU9" i="3"/>
  <c r="AU12" i="3"/>
  <c r="AU18" i="3"/>
  <c r="AU11" i="3"/>
  <c r="AU7" i="3"/>
  <c r="AU8" i="3"/>
  <c r="AU5" i="3"/>
  <c r="AU10" i="3"/>
  <c r="AV39" i="5"/>
  <c r="AV22" i="5"/>
  <c r="AV48" i="5"/>
  <c r="AV13" i="5"/>
  <c r="AV47" i="5"/>
  <c r="AV41" i="5"/>
  <c r="AV45" i="5"/>
  <c r="AV26" i="5"/>
  <c r="AV24" i="5"/>
  <c r="AV23" i="5"/>
  <c r="AV43" i="5"/>
  <c r="AV18" i="5"/>
  <c r="AV34" i="5"/>
  <c r="AV33" i="5"/>
  <c r="AV32" i="5"/>
  <c r="AV30" i="5"/>
  <c r="AV16" i="5"/>
  <c r="AV29" i="5"/>
  <c r="AV11" i="5"/>
  <c r="AV10" i="5"/>
  <c r="AV5" i="5"/>
  <c r="AV8" i="5"/>
  <c r="AV27" i="5"/>
  <c r="AV4" i="5"/>
  <c r="AV28" i="5"/>
  <c r="AV15" i="5"/>
  <c r="AV21" i="5"/>
  <c r="AV20" i="5"/>
  <c r="AV12" i="5"/>
  <c r="AV19" i="5"/>
  <c r="AV7" i="5"/>
  <c r="AR6" i="5"/>
  <c r="AR39" i="5"/>
  <c r="AR22" i="5"/>
  <c r="AR48" i="5"/>
  <c r="AR13" i="5"/>
  <c r="AR47" i="5"/>
  <c r="AR41" i="5"/>
  <c r="AR45" i="5"/>
  <c r="AR26" i="5"/>
  <c r="AR24" i="5"/>
  <c r="AR23" i="5"/>
  <c r="AR43" i="5"/>
  <c r="AR18" i="5"/>
  <c r="AR34" i="5"/>
  <c r="AR33" i="5"/>
  <c r="AR32" i="5"/>
  <c r="AR30" i="5"/>
  <c r="AR16" i="5"/>
  <c r="AR29" i="5"/>
  <c r="AR11" i="5"/>
  <c r="AR10" i="5"/>
  <c r="AR5" i="5"/>
  <c r="AR8" i="5"/>
  <c r="AR27" i="5"/>
  <c r="AR4" i="5"/>
  <c r="AR28" i="5"/>
  <c r="AR15" i="5"/>
  <c r="AR21" i="5"/>
  <c r="AR20" i="5"/>
  <c r="AR12" i="5"/>
  <c r="AR19" i="5"/>
  <c r="AR7" i="5"/>
  <c r="AQ4" i="3"/>
  <c r="AQ29" i="3"/>
  <c r="AQ28" i="3"/>
  <c r="AQ24" i="3"/>
  <c r="AQ23" i="3"/>
  <c r="AQ27" i="3"/>
  <c r="AQ26" i="3"/>
  <c r="AQ21" i="3"/>
  <c r="AQ13" i="3"/>
  <c r="AQ16" i="3"/>
  <c r="AQ32" i="3"/>
  <c r="AQ15" i="3"/>
  <c r="AQ14" i="3"/>
  <c r="AQ31" i="3"/>
  <c r="AQ30" i="3"/>
  <c r="AQ6" i="3"/>
  <c r="AQ22" i="3"/>
  <c r="AQ20" i="3"/>
  <c r="AQ9" i="3"/>
  <c r="AQ12" i="3"/>
  <c r="AQ18" i="3"/>
  <c r="AQ11" i="3"/>
  <c r="AQ7" i="3"/>
  <c r="AQ8" i="3"/>
  <c r="AQ5" i="3"/>
  <c r="AQ10" i="3"/>
  <c r="AM4" i="3"/>
  <c r="AM29" i="3"/>
  <c r="AM28" i="3"/>
  <c r="AM24" i="3"/>
  <c r="AM23" i="3"/>
  <c r="AM27" i="3"/>
  <c r="AM26" i="3"/>
  <c r="AM21" i="3"/>
  <c r="AM13" i="3"/>
  <c r="AM16" i="3"/>
  <c r="AM32" i="3"/>
  <c r="AM15" i="3"/>
  <c r="AM14" i="3"/>
  <c r="AM31" i="3"/>
  <c r="AM30" i="3"/>
  <c r="AM6" i="3"/>
  <c r="AM22" i="3"/>
  <c r="AM20" i="3"/>
  <c r="AM9" i="3"/>
  <c r="AM12" i="3"/>
  <c r="AM18" i="3"/>
  <c r="AM11" i="3"/>
  <c r="AM7" i="3"/>
  <c r="AM8" i="3"/>
  <c r="AM10" i="3"/>
  <c r="AM5" i="3"/>
  <c r="AI4" i="3"/>
  <c r="AI29" i="3"/>
  <c r="AI28" i="3"/>
  <c r="AI24" i="3"/>
  <c r="AI23" i="3"/>
  <c r="AI27" i="3"/>
  <c r="AI26" i="3"/>
  <c r="AI21" i="3"/>
  <c r="AI13" i="3"/>
  <c r="AI16" i="3"/>
  <c r="AI32" i="3"/>
  <c r="AI15" i="3"/>
  <c r="AI14" i="3"/>
  <c r="AI31" i="3"/>
  <c r="AI30" i="3"/>
  <c r="AI6" i="3"/>
  <c r="AI22" i="3"/>
  <c r="AI20" i="3"/>
  <c r="AI9" i="3"/>
  <c r="AI12" i="3"/>
  <c r="AI18" i="3"/>
  <c r="AI11" i="3"/>
  <c r="AI7" i="3"/>
  <c r="AI8" i="3"/>
  <c r="AI10" i="3"/>
  <c r="AN6" i="5"/>
  <c r="AN39" i="5"/>
  <c r="AN22" i="5"/>
  <c r="AN48" i="5"/>
  <c r="AN13" i="5"/>
  <c r="AN47" i="5"/>
  <c r="AN41" i="5"/>
  <c r="AN45" i="5"/>
  <c r="AN26" i="5"/>
  <c r="AN24" i="5"/>
  <c r="AN23" i="5"/>
  <c r="AN43" i="5"/>
  <c r="AN18" i="5"/>
  <c r="AN34" i="5"/>
  <c r="AN33" i="5"/>
  <c r="AN32" i="5"/>
  <c r="AN30" i="5"/>
  <c r="AN16" i="5"/>
  <c r="AN29" i="5"/>
  <c r="AN11" i="5"/>
  <c r="AN10" i="5"/>
  <c r="AN5" i="5"/>
  <c r="AN8" i="5"/>
  <c r="AN27" i="5"/>
  <c r="AN4" i="5"/>
  <c r="AN28" i="5"/>
  <c r="AN15" i="5"/>
  <c r="AN21" i="5"/>
  <c r="AN20" i="5"/>
  <c r="AN12" i="5"/>
  <c r="AN19" i="5"/>
  <c r="AN7" i="5"/>
  <c r="AJ6" i="5"/>
  <c r="AJ39" i="5"/>
  <c r="AJ22" i="5"/>
  <c r="AJ48" i="5"/>
  <c r="AJ13" i="5"/>
  <c r="AJ47" i="5"/>
  <c r="AJ41" i="5"/>
  <c r="AJ45" i="5"/>
  <c r="AJ26" i="5"/>
  <c r="AJ24" i="5"/>
  <c r="AJ23" i="5"/>
  <c r="AJ43" i="5"/>
  <c r="AJ18" i="5"/>
  <c r="AJ34" i="5"/>
  <c r="AJ33" i="5"/>
  <c r="AJ32" i="5"/>
  <c r="AJ30" i="5"/>
  <c r="AJ16" i="5"/>
  <c r="AJ29" i="5"/>
  <c r="AJ11" i="5"/>
  <c r="AJ10" i="5"/>
  <c r="AJ5" i="5"/>
  <c r="AJ8" i="5"/>
  <c r="AJ27" i="5"/>
  <c r="AJ4" i="5"/>
  <c r="AJ28" i="5"/>
  <c r="AJ15" i="5"/>
  <c r="AJ21" i="5"/>
  <c r="AJ20" i="5"/>
  <c r="AJ12" i="5"/>
  <c r="AJ19" i="5"/>
  <c r="AJ9" i="5"/>
  <c r="AJ50" i="6"/>
  <c r="AJ21" i="6"/>
  <c r="AJ19" i="6"/>
  <c r="AJ16" i="6"/>
  <c r="AJ43" i="6"/>
  <c r="AJ40" i="6"/>
  <c r="AJ37" i="6"/>
  <c r="AJ27" i="6"/>
  <c r="AJ23" i="6"/>
  <c r="AJ28" i="6"/>
  <c r="AJ49" i="6"/>
  <c r="AJ46" i="6"/>
  <c r="AJ24" i="6"/>
  <c r="AJ14" i="6"/>
  <c r="AJ42" i="6"/>
  <c r="AJ26" i="6"/>
  <c r="AJ25" i="6"/>
  <c r="AJ34" i="6"/>
  <c r="AJ31" i="6"/>
  <c r="AJ15" i="6"/>
  <c r="AJ48" i="6"/>
  <c r="AJ33" i="6"/>
  <c r="AJ30" i="6"/>
  <c r="AJ20" i="6"/>
  <c r="AJ17" i="6"/>
  <c r="AJ22" i="6"/>
  <c r="AJ6" i="6"/>
  <c r="AJ7" i="6"/>
  <c r="AJ13" i="6"/>
  <c r="AJ47" i="6"/>
  <c r="AJ10" i="6"/>
  <c r="AJ4" i="6"/>
  <c r="AJ39" i="6"/>
  <c r="AJ36" i="6"/>
  <c r="AJ9" i="6"/>
  <c r="AJ18" i="6"/>
  <c r="AJ11" i="6"/>
  <c r="AJ8" i="6"/>
  <c r="AJ5" i="6"/>
  <c r="AF6" i="5"/>
  <c r="AF39" i="5"/>
  <c r="AF22" i="5"/>
  <c r="AF48" i="5"/>
  <c r="AF13" i="5"/>
  <c r="AF47" i="5"/>
  <c r="AF41" i="5"/>
  <c r="AF45" i="5"/>
  <c r="AF26" i="5"/>
  <c r="AF24" i="5"/>
  <c r="AF23" i="5"/>
  <c r="AF43" i="5"/>
  <c r="AF18" i="5"/>
  <c r="AF34" i="5"/>
  <c r="AF33" i="5"/>
  <c r="AF32" i="5"/>
  <c r="AF30" i="5"/>
  <c r="AF16" i="5"/>
  <c r="AF29" i="5"/>
  <c r="AF11" i="5"/>
  <c r="AF10" i="5"/>
  <c r="AF5" i="5"/>
  <c r="AF8" i="5"/>
  <c r="AF27" i="5"/>
  <c r="AF4" i="5"/>
  <c r="AF28" i="5"/>
  <c r="AF15" i="5"/>
  <c r="AF21" i="5"/>
  <c r="AF20" i="5"/>
  <c r="AF12" i="5"/>
  <c r="AF19" i="5"/>
  <c r="AF9" i="5"/>
  <c r="AE4" i="3"/>
  <c r="AE29" i="3"/>
  <c r="AE28" i="3"/>
  <c r="AE24" i="3"/>
  <c r="AE23" i="3"/>
  <c r="AE27" i="3"/>
  <c r="AE26" i="3"/>
  <c r="AE21" i="3"/>
  <c r="AE13" i="3"/>
  <c r="AE16" i="3"/>
  <c r="AE32" i="3"/>
  <c r="AE15" i="3"/>
  <c r="AE14" i="3"/>
  <c r="AE31" i="3"/>
  <c r="AE30" i="3"/>
  <c r="AE6" i="3"/>
  <c r="AE22" i="3"/>
  <c r="AE20" i="3"/>
  <c r="AE9" i="3"/>
  <c r="AE12" i="3"/>
  <c r="AE18" i="3"/>
  <c r="AE11" i="3"/>
  <c r="AE7" i="3"/>
  <c r="AE8" i="3"/>
  <c r="AE10" i="3"/>
  <c r="G4" i="3"/>
  <c r="K4" i="3"/>
  <c r="O4" i="3"/>
  <c r="S4" i="3"/>
  <c r="W4" i="3"/>
  <c r="G29" i="3"/>
  <c r="K29" i="3"/>
  <c r="O29" i="3"/>
  <c r="S29" i="3"/>
  <c r="W29" i="3"/>
  <c r="G28" i="3"/>
  <c r="K28" i="3"/>
  <c r="O28" i="3"/>
  <c r="S28" i="3"/>
  <c r="W28" i="3"/>
  <c r="G24" i="3"/>
  <c r="K24" i="3"/>
  <c r="O24" i="3"/>
  <c r="S24" i="3"/>
  <c r="W24" i="3"/>
  <c r="H6" i="5"/>
  <c r="L6" i="5"/>
  <c r="P6" i="5"/>
  <c r="T6" i="5"/>
  <c r="X6" i="5"/>
  <c r="AB6" i="5"/>
  <c r="H39" i="5"/>
  <c r="L39" i="5"/>
  <c r="P39" i="5"/>
  <c r="T39" i="5"/>
  <c r="X39" i="5"/>
  <c r="AB39" i="5"/>
  <c r="H22" i="5"/>
  <c r="L22" i="5"/>
  <c r="P22" i="5"/>
  <c r="T22" i="5"/>
  <c r="X22" i="5"/>
  <c r="AB22" i="5"/>
  <c r="H50" i="6"/>
  <c r="L50" i="6"/>
  <c r="P50" i="6"/>
  <c r="T50" i="6"/>
  <c r="X50" i="6"/>
  <c r="AB50" i="6"/>
  <c r="AF50" i="6"/>
  <c r="H21" i="6"/>
  <c r="L21" i="6"/>
  <c r="P21" i="6"/>
  <c r="T21" i="6"/>
  <c r="X21" i="6"/>
  <c r="AB21" i="6"/>
  <c r="AF21" i="6"/>
  <c r="AA28" i="3"/>
  <c r="AA24" i="3"/>
  <c r="H19" i="6"/>
  <c r="L19" i="6"/>
  <c r="P19" i="6"/>
  <c r="T19" i="6"/>
  <c r="X19" i="6"/>
  <c r="AB19" i="6"/>
  <c r="AF19" i="6"/>
  <c r="X16" i="6"/>
  <c r="H16" i="6"/>
  <c r="L16" i="6"/>
  <c r="P16" i="6"/>
  <c r="T16" i="6"/>
  <c r="AB16" i="6"/>
  <c r="AF16" i="6"/>
  <c r="K7" i="4"/>
  <c r="K6" i="4"/>
  <c r="K4" i="4"/>
  <c r="AF43" i="6"/>
  <c r="AF40" i="6"/>
  <c r="AF37" i="6"/>
  <c r="AF27" i="6"/>
  <c r="AF23" i="6"/>
  <c r="AF28" i="6"/>
  <c r="AF49" i="6"/>
  <c r="AF46" i="6"/>
  <c r="AF24" i="6"/>
  <c r="AF14" i="6"/>
  <c r="AF42" i="6"/>
  <c r="AF26" i="6"/>
  <c r="AF25" i="6"/>
  <c r="AF34" i="6"/>
  <c r="AF31" i="6"/>
  <c r="AF15" i="6"/>
  <c r="AF48" i="6"/>
  <c r="AF33" i="6"/>
  <c r="AF30" i="6"/>
  <c r="AF20" i="6"/>
  <c r="AF17" i="6"/>
  <c r="AF22" i="6"/>
  <c r="AF6" i="6"/>
  <c r="AF7" i="6"/>
  <c r="AF13" i="6"/>
  <c r="AF47" i="6"/>
  <c r="AF10" i="6"/>
  <c r="AF4" i="6"/>
  <c r="AF39" i="6"/>
  <c r="AF36" i="6"/>
  <c r="AF9" i="6"/>
  <c r="AF18" i="6"/>
  <c r="AF12" i="6"/>
  <c r="AF11" i="6"/>
  <c r="AF8" i="6"/>
  <c r="AA4" i="3"/>
  <c r="AA29" i="3"/>
  <c r="AA23" i="3"/>
  <c r="AA27" i="3"/>
  <c r="AA26" i="3"/>
  <c r="AA21" i="3"/>
  <c r="AA13" i="3"/>
  <c r="AA16" i="3"/>
  <c r="AA32" i="3"/>
  <c r="AA15" i="3"/>
  <c r="AA14" i="3"/>
  <c r="AA31" i="3"/>
  <c r="AA30" i="3"/>
  <c r="AA6" i="3"/>
  <c r="AA22" i="3"/>
  <c r="AA20" i="3"/>
  <c r="AA9" i="3"/>
  <c r="AA12" i="3"/>
  <c r="AA18" i="3"/>
  <c r="AA11" i="3"/>
  <c r="AA7" i="3"/>
  <c r="AA8" i="3"/>
  <c r="AA10" i="3"/>
  <c r="AB48" i="5"/>
  <c r="AB13" i="5"/>
  <c r="AB47" i="5"/>
  <c r="AB41" i="5"/>
  <c r="AB45" i="5"/>
  <c r="AB26" i="5"/>
  <c r="AB24" i="5"/>
  <c r="AB23" i="5"/>
  <c r="AB43" i="5"/>
  <c r="AB18" i="5"/>
  <c r="AB34" i="5"/>
  <c r="AB33" i="5"/>
  <c r="AB32" i="5"/>
  <c r="AB30" i="5"/>
  <c r="AB16" i="5"/>
  <c r="AB29" i="5"/>
  <c r="AB11" i="5"/>
  <c r="AB10" i="5"/>
  <c r="AB5" i="5"/>
  <c r="AB8" i="5"/>
  <c r="AB27" i="5"/>
  <c r="AB4" i="5"/>
  <c r="AB28" i="5"/>
  <c r="AB15" i="5"/>
  <c r="AB21" i="5"/>
  <c r="AB20" i="5"/>
  <c r="AB19" i="5"/>
  <c r="AB7" i="5"/>
  <c r="AB9" i="5"/>
  <c r="H43" i="6"/>
  <c r="L43" i="6"/>
  <c r="P43" i="6"/>
  <c r="T43" i="6"/>
  <c r="X43" i="6"/>
  <c r="AB43" i="6"/>
  <c r="H40" i="6"/>
  <c r="L40" i="6"/>
  <c r="P40" i="6"/>
  <c r="T40" i="6"/>
  <c r="X40" i="6"/>
  <c r="AB40" i="6"/>
  <c r="H37" i="6"/>
  <c r="L37" i="6"/>
  <c r="P37" i="6"/>
  <c r="T37" i="6"/>
  <c r="X37" i="6"/>
  <c r="AB37" i="6"/>
  <c r="H27" i="6"/>
  <c r="L27" i="6"/>
  <c r="P27" i="6"/>
  <c r="T27" i="6"/>
  <c r="X27" i="6"/>
  <c r="AB27" i="6"/>
  <c r="H23" i="6"/>
  <c r="L23" i="6"/>
  <c r="P23" i="6"/>
  <c r="T23" i="6"/>
  <c r="X23" i="6"/>
  <c r="AB23" i="6"/>
  <c r="H28" i="6"/>
  <c r="L28" i="6"/>
  <c r="P28" i="6"/>
  <c r="T28" i="6"/>
  <c r="X28" i="6"/>
  <c r="AB28" i="6"/>
  <c r="G7" i="4"/>
  <c r="G6" i="4"/>
  <c r="G5" i="4"/>
  <c r="G27" i="3"/>
  <c r="K27" i="3"/>
  <c r="O27" i="3"/>
  <c r="S27" i="3"/>
  <c r="W27" i="3"/>
  <c r="AB49" i="6"/>
  <c r="H49" i="6"/>
  <c r="L49" i="6"/>
  <c r="P49" i="6"/>
  <c r="T49" i="6"/>
  <c r="X49" i="6"/>
  <c r="H46" i="6"/>
  <c r="L46" i="6"/>
  <c r="P46" i="6"/>
  <c r="T46" i="6"/>
  <c r="X46" i="6"/>
  <c r="AB46" i="6"/>
  <c r="X48" i="5"/>
  <c r="H48" i="5"/>
  <c r="L48" i="5"/>
  <c r="P48" i="5"/>
  <c r="T48" i="5"/>
  <c r="H13" i="5"/>
  <c r="L13" i="5"/>
  <c r="P13" i="5"/>
  <c r="T13" i="5"/>
  <c r="X13" i="5"/>
  <c r="H47" i="5"/>
  <c r="P47" i="5"/>
  <c r="T47" i="5"/>
  <c r="X47" i="5"/>
  <c r="H41" i="5"/>
  <c r="L41" i="5"/>
  <c r="P41" i="5"/>
  <c r="T41" i="5"/>
  <c r="X41" i="5"/>
  <c r="H45" i="5"/>
  <c r="L45" i="5"/>
  <c r="P45" i="5"/>
  <c r="T45" i="5"/>
  <c r="X45" i="5"/>
  <c r="H26" i="5"/>
  <c r="L26" i="5"/>
  <c r="P26" i="5"/>
  <c r="T26" i="5"/>
  <c r="X26" i="5"/>
  <c r="H24" i="5"/>
  <c r="L24" i="5"/>
  <c r="P24" i="5"/>
  <c r="T24" i="5"/>
  <c r="X24" i="5"/>
  <c r="AB24" i="6"/>
  <c r="P24" i="6"/>
  <c r="H24" i="6"/>
  <c r="L24" i="6"/>
  <c r="T24" i="6"/>
  <c r="X24" i="6"/>
  <c r="X23" i="5"/>
  <c r="X43" i="5"/>
  <c r="X18" i="5"/>
  <c r="X34" i="5"/>
  <c r="X33" i="5"/>
  <c r="X32" i="5"/>
  <c r="X30" i="5"/>
  <c r="X16" i="5"/>
  <c r="X29" i="5"/>
  <c r="X11" i="5"/>
  <c r="X10" i="5"/>
  <c r="X5" i="5"/>
  <c r="X8" i="5"/>
  <c r="X27" i="5"/>
  <c r="X4" i="5"/>
  <c r="X28" i="5"/>
  <c r="X15" i="5"/>
  <c r="X21" i="5"/>
  <c r="X20" i="5"/>
  <c r="X12" i="5"/>
  <c r="X19" i="5"/>
  <c r="X9" i="5"/>
  <c r="AB14" i="6"/>
  <c r="AB42" i="6"/>
  <c r="AB26" i="6"/>
  <c r="AB25" i="6"/>
  <c r="AB34" i="6"/>
  <c r="AB31" i="6"/>
  <c r="AB15" i="6"/>
  <c r="AB48" i="6"/>
  <c r="AB33" i="6"/>
  <c r="AB30" i="6"/>
  <c r="AB20" i="6"/>
  <c r="AB17" i="6"/>
  <c r="AB22" i="6"/>
  <c r="AB6" i="6"/>
  <c r="AB7" i="6"/>
  <c r="AB13" i="6"/>
  <c r="AB47" i="6"/>
  <c r="AB10" i="6"/>
  <c r="AB4" i="6"/>
  <c r="AB39" i="6"/>
  <c r="AB36" i="6"/>
  <c r="AB9" i="6"/>
  <c r="AB18" i="6"/>
  <c r="AB12" i="6"/>
  <c r="AB11" i="6"/>
  <c r="AB8" i="6"/>
  <c r="W23" i="3"/>
  <c r="W26" i="3"/>
  <c r="W21" i="3"/>
  <c r="W13" i="3"/>
  <c r="W16" i="3"/>
  <c r="W32" i="3"/>
  <c r="W15" i="3"/>
  <c r="W14" i="3"/>
  <c r="W31" i="3"/>
  <c r="W30" i="3"/>
  <c r="W6" i="3"/>
  <c r="W22" i="3"/>
  <c r="W20" i="3"/>
  <c r="W9" i="3"/>
  <c r="W12" i="3"/>
  <c r="W18" i="3"/>
  <c r="W11" i="3"/>
  <c r="W7" i="3"/>
  <c r="W8" i="3"/>
  <c r="W10" i="3"/>
  <c r="S23" i="3"/>
  <c r="S26" i="3"/>
  <c r="S21" i="3"/>
  <c r="S13" i="3"/>
  <c r="S16" i="3"/>
  <c r="S32" i="3"/>
  <c r="S15" i="3"/>
  <c r="S14" i="3"/>
  <c r="S31" i="3"/>
  <c r="S30" i="3"/>
  <c r="S6" i="3"/>
  <c r="S22" i="3"/>
  <c r="S20" i="3"/>
  <c r="S9" i="3"/>
  <c r="S12" i="3"/>
  <c r="S18" i="3"/>
  <c r="S11" i="3"/>
  <c r="S7" i="3"/>
  <c r="S8" i="3"/>
  <c r="S10" i="3"/>
  <c r="T23" i="5"/>
  <c r="T43" i="5"/>
  <c r="T18" i="5"/>
  <c r="T34" i="5"/>
  <c r="T33" i="5"/>
  <c r="T32" i="5"/>
  <c r="T30" i="5"/>
  <c r="T16" i="5"/>
  <c r="T29" i="5"/>
  <c r="T11" i="5"/>
  <c r="T10" i="5"/>
  <c r="T5" i="5"/>
  <c r="T8" i="5"/>
  <c r="T27" i="5"/>
  <c r="T4" i="5"/>
  <c r="T28" i="5"/>
  <c r="T15" i="5"/>
  <c r="T21" i="5"/>
  <c r="T20" i="5"/>
  <c r="T19" i="5"/>
  <c r="T7" i="5"/>
  <c r="T9" i="5"/>
  <c r="X14" i="6"/>
  <c r="X42" i="6"/>
  <c r="X26" i="6"/>
  <c r="X25" i="6"/>
  <c r="X34" i="6"/>
  <c r="X31" i="6"/>
  <c r="X15" i="6"/>
  <c r="X48" i="6"/>
  <c r="X33" i="6"/>
  <c r="X30" i="6"/>
  <c r="X20" i="6"/>
  <c r="X17" i="6"/>
  <c r="X22" i="6"/>
  <c r="X6" i="6"/>
  <c r="X7" i="6"/>
  <c r="X13" i="6"/>
  <c r="X47" i="6"/>
  <c r="X10" i="6"/>
  <c r="X4" i="6"/>
  <c r="X39" i="6"/>
  <c r="X36" i="6"/>
  <c r="X9" i="6"/>
  <c r="X18" i="6"/>
  <c r="X12" i="6"/>
  <c r="X11" i="6"/>
  <c r="X8" i="6"/>
  <c r="H23" i="5"/>
  <c r="L23" i="5"/>
  <c r="P23" i="5"/>
  <c r="H43" i="5"/>
  <c r="D43" i="5" s="1"/>
  <c r="L43" i="5"/>
  <c r="P43" i="5"/>
  <c r="H18" i="5"/>
  <c r="L18" i="5"/>
  <c r="P18" i="5"/>
  <c r="H34" i="5"/>
  <c r="L34" i="5"/>
  <c r="P34" i="5"/>
  <c r="H33" i="5"/>
  <c r="L33" i="5"/>
  <c r="P33" i="5"/>
  <c r="H32" i="5"/>
  <c r="L32" i="5"/>
  <c r="P32" i="5"/>
  <c r="T14" i="6"/>
  <c r="T42" i="6"/>
  <c r="T26" i="6"/>
  <c r="T25" i="6"/>
  <c r="T34" i="6"/>
  <c r="T31" i="6"/>
  <c r="T15" i="6"/>
  <c r="T48" i="6"/>
  <c r="T33" i="6"/>
  <c r="T30" i="6"/>
  <c r="T20" i="6"/>
  <c r="T17" i="6"/>
  <c r="T22" i="6"/>
  <c r="T6" i="6"/>
  <c r="T7" i="6"/>
  <c r="T13" i="6"/>
  <c r="T47" i="6"/>
  <c r="T10" i="6"/>
  <c r="T4" i="6"/>
  <c r="T39" i="6"/>
  <c r="T36" i="6"/>
  <c r="T9" i="6"/>
  <c r="T18" i="6"/>
  <c r="T12" i="6"/>
  <c r="T11" i="6"/>
  <c r="T8" i="6"/>
  <c r="H30" i="5"/>
  <c r="H16" i="5"/>
  <c r="H29" i="5"/>
  <c r="H11" i="5"/>
  <c r="H10" i="5"/>
  <c r="H5" i="5"/>
  <c r="H8" i="5"/>
  <c r="P30" i="5"/>
  <c r="P16" i="5"/>
  <c r="P29" i="5"/>
  <c r="P11" i="5"/>
  <c r="P10" i="5"/>
  <c r="P5" i="5"/>
  <c r="P8" i="5"/>
  <c r="P27" i="5"/>
  <c r="P4" i="5"/>
  <c r="P28" i="5"/>
  <c r="P15" i="5"/>
  <c r="P21" i="5"/>
  <c r="P20" i="5"/>
  <c r="P12" i="5"/>
  <c r="P19" i="5"/>
  <c r="P9" i="5"/>
  <c r="K23" i="3"/>
  <c r="K26" i="3"/>
  <c r="G23" i="3"/>
  <c r="G26" i="3"/>
  <c r="G21" i="3"/>
  <c r="G13" i="3"/>
  <c r="G16" i="3"/>
  <c r="G32" i="3"/>
  <c r="G15" i="3"/>
  <c r="G14" i="3"/>
  <c r="G31" i="3"/>
  <c r="O23" i="3"/>
  <c r="O26" i="3"/>
  <c r="O21" i="3"/>
  <c r="O13" i="3"/>
  <c r="O16" i="3"/>
  <c r="O32" i="3"/>
  <c r="O15" i="3"/>
  <c r="O14" i="3"/>
  <c r="O31" i="3"/>
  <c r="O30" i="3"/>
  <c r="O6" i="3"/>
  <c r="O22" i="3"/>
  <c r="O20" i="3"/>
  <c r="O9" i="3"/>
  <c r="O12" i="3"/>
  <c r="O18" i="3"/>
  <c r="O11" i="3"/>
  <c r="O7" i="3"/>
  <c r="O5" i="3"/>
  <c r="O10" i="3"/>
  <c r="L42" i="6"/>
  <c r="L26" i="6"/>
  <c r="L25" i="6"/>
  <c r="L34" i="6"/>
  <c r="L31" i="6"/>
  <c r="L15" i="6"/>
  <c r="H42" i="6"/>
  <c r="H26" i="6"/>
  <c r="H25" i="6"/>
  <c r="H34" i="6"/>
  <c r="H31" i="6"/>
  <c r="H15" i="6"/>
  <c r="P42" i="6"/>
  <c r="P26" i="6"/>
  <c r="P25" i="6"/>
  <c r="P34" i="6"/>
  <c r="P31" i="6"/>
  <c r="P15" i="6"/>
  <c r="P48" i="6"/>
  <c r="L48" i="6"/>
  <c r="H48" i="6"/>
  <c r="P33" i="6"/>
  <c r="L33" i="6"/>
  <c r="H33" i="6"/>
  <c r="P30" i="6"/>
  <c r="L30" i="6"/>
  <c r="H30" i="6"/>
  <c r="P20" i="6"/>
  <c r="L20" i="6"/>
  <c r="H20" i="6"/>
  <c r="P17" i="6"/>
  <c r="L17" i="6"/>
  <c r="H17" i="6"/>
  <c r="L7" i="6"/>
  <c r="P14" i="6"/>
  <c r="P22" i="6"/>
  <c r="P6" i="6"/>
  <c r="P7" i="6"/>
  <c r="P13" i="6"/>
  <c r="P47" i="6"/>
  <c r="P10" i="6"/>
  <c r="P4" i="6"/>
  <c r="P39" i="6"/>
  <c r="P36" i="6"/>
  <c r="P9" i="6"/>
  <c r="P18" i="6"/>
  <c r="P12" i="6"/>
  <c r="P8" i="6"/>
  <c r="P5" i="6"/>
  <c r="H14" i="6"/>
  <c r="L14" i="6"/>
  <c r="H22" i="6"/>
  <c r="L22" i="6"/>
  <c r="K21" i="3"/>
  <c r="K13" i="3"/>
  <c r="K16" i="3"/>
  <c r="K32" i="3"/>
  <c r="K15" i="3"/>
  <c r="K14" i="3"/>
  <c r="K31" i="3"/>
  <c r="L16" i="5"/>
  <c r="L6" i="6"/>
  <c r="L13" i="6"/>
  <c r="L47" i="6"/>
  <c r="L10" i="6"/>
  <c r="L4" i="6"/>
  <c r="L39" i="6"/>
  <c r="L36" i="6"/>
  <c r="L9" i="6"/>
  <c r="L18" i="6"/>
  <c r="L12" i="6"/>
  <c r="L11" i="6"/>
  <c r="L8" i="6"/>
  <c r="K30" i="3"/>
  <c r="K6" i="3"/>
  <c r="K22" i="3"/>
  <c r="K20" i="3"/>
  <c r="K9" i="3"/>
  <c r="K12" i="3"/>
  <c r="K18" i="3"/>
  <c r="K11" i="3"/>
  <c r="K8" i="3"/>
  <c r="K5" i="3"/>
  <c r="K10" i="3"/>
  <c r="K7" i="3"/>
  <c r="L30" i="5"/>
  <c r="L29" i="5"/>
  <c r="L11" i="5"/>
  <c r="L10" i="5"/>
  <c r="L5" i="5"/>
  <c r="L8" i="5"/>
  <c r="L27" i="5"/>
  <c r="L4" i="5"/>
  <c r="L28" i="5"/>
  <c r="L15" i="5"/>
  <c r="L21" i="5"/>
  <c r="L20" i="5"/>
  <c r="L12" i="5"/>
  <c r="L19" i="5"/>
  <c r="L7" i="5"/>
  <c r="L9" i="5"/>
  <c r="G30" i="3"/>
  <c r="H27" i="5"/>
  <c r="H4" i="5"/>
  <c r="H28" i="5"/>
  <c r="H15" i="5"/>
  <c r="H21" i="5"/>
  <c r="H19" i="5"/>
  <c r="H6" i="6"/>
  <c r="H7" i="6"/>
  <c r="H13" i="6"/>
  <c r="H47" i="6"/>
  <c r="H10" i="6"/>
  <c r="H4" i="6"/>
  <c r="H39" i="6"/>
  <c r="H36" i="6"/>
  <c r="H9" i="6"/>
  <c r="H18" i="6"/>
  <c r="H12" i="6"/>
  <c r="H11" i="6"/>
  <c r="H8" i="6"/>
  <c r="G10" i="3"/>
  <c r="H9" i="5"/>
  <c r="G6" i="3"/>
  <c r="G22" i="3"/>
  <c r="G20" i="3"/>
  <c r="G12" i="3"/>
  <c r="G18" i="3"/>
  <c r="G11" i="3"/>
  <c r="G7" i="3"/>
  <c r="G8" i="3"/>
  <c r="G5" i="3"/>
  <c r="S5" i="3"/>
  <c r="AA5" i="3"/>
  <c r="AE5" i="3"/>
  <c r="AI5" i="3"/>
  <c r="AJ12" i="6"/>
  <c r="P11" i="6"/>
  <c r="AF5" i="6"/>
  <c r="AB5" i="6"/>
  <c r="X5" i="6"/>
  <c r="T5" i="6"/>
  <c r="L5" i="6"/>
  <c r="H5" i="6"/>
  <c r="H7" i="5"/>
  <c r="H20" i="5"/>
  <c r="AB12" i="5"/>
  <c r="T12" i="5"/>
  <c r="H12" i="5"/>
  <c r="AJ7" i="5"/>
  <c r="AF7" i="5"/>
  <c r="X7" i="5"/>
  <c r="P7" i="5"/>
  <c r="AV9" i="5"/>
  <c r="AR9" i="5"/>
  <c r="AN9" i="5"/>
  <c r="O8" i="3"/>
  <c r="W5" i="3"/>
  <c r="K5" i="4"/>
  <c r="G4" i="4"/>
  <c r="D20" i="5" l="1"/>
  <c r="D21" i="5"/>
  <c r="D27" i="5"/>
  <c r="C10" i="3"/>
  <c r="C7" i="3"/>
  <c r="C20" i="3"/>
  <c r="D18" i="6"/>
  <c r="D39" i="6"/>
  <c r="D13" i="6"/>
  <c r="D22" i="6"/>
  <c r="D17" i="6"/>
  <c r="D48" i="6"/>
  <c r="D25" i="6"/>
  <c r="C32" i="3"/>
  <c r="C26" i="3"/>
  <c r="D32" i="5"/>
  <c r="D45" i="5"/>
  <c r="D50" i="6"/>
  <c r="D39" i="5"/>
  <c r="D8" i="6"/>
  <c r="D33" i="6"/>
  <c r="D26" i="6"/>
  <c r="D46" i="6"/>
  <c r="D27" i="6"/>
  <c r="D11" i="6"/>
  <c r="D9" i="6"/>
  <c r="D10" i="6"/>
  <c r="D6" i="6"/>
  <c r="D14" i="6"/>
  <c r="D30" i="6"/>
  <c r="D31" i="6"/>
  <c r="D42" i="6"/>
  <c r="D49" i="6"/>
  <c r="D4" i="6"/>
  <c r="D7" i="6"/>
  <c r="D15" i="6"/>
  <c r="D28" i="6"/>
  <c r="D40" i="6"/>
  <c r="D16" i="6"/>
  <c r="D19" i="6"/>
  <c r="D21" i="6"/>
  <c r="D12" i="6"/>
  <c r="D36" i="6"/>
  <c r="D47" i="6"/>
  <c r="D20" i="6"/>
  <c r="D34" i="6"/>
  <c r="D24" i="6"/>
  <c r="D23" i="6"/>
  <c r="D37" i="6"/>
  <c r="D43" i="6"/>
  <c r="C22" i="3"/>
  <c r="C16" i="3"/>
  <c r="C29" i="3"/>
  <c r="C18" i="3"/>
  <c r="C14" i="3"/>
  <c r="C27" i="3"/>
  <c r="C28" i="3"/>
  <c r="C11" i="3"/>
  <c r="C30" i="3"/>
  <c r="C9" i="3"/>
  <c r="C31" i="3"/>
  <c r="C23" i="3"/>
  <c r="C5" i="3"/>
  <c r="C6" i="3"/>
  <c r="C13" i="3"/>
  <c r="C8" i="3"/>
  <c r="C12" i="3"/>
  <c r="C15" i="3"/>
  <c r="C21" i="3"/>
  <c r="C24" i="3"/>
  <c r="D8" i="5"/>
  <c r="D5" i="5"/>
  <c r="D41" i="5"/>
  <c r="D47" i="5"/>
  <c r="D7" i="5"/>
  <c r="D28" i="5"/>
  <c r="D30" i="5"/>
  <c r="D34" i="5"/>
  <c r="D24" i="5"/>
  <c r="D13" i="5"/>
  <c r="D48" i="5"/>
  <c r="D22" i="5"/>
  <c r="D6" i="5"/>
  <c r="D29" i="5"/>
  <c r="D9" i="5"/>
  <c r="D19" i="5"/>
  <c r="D33" i="5"/>
  <c r="D23" i="5"/>
  <c r="D26" i="5"/>
  <c r="D5" i="6"/>
  <c r="D4" i="5"/>
  <c r="C4" i="3"/>
  <c r="C6" i="4"/>
  <c r="C4" i="4"/>
  <c r="C5" i="4"/>
  <c r="C7" i="4"/>
</calcChain>
</file>

<file path=xl/sharedStrings.xml><?xml version="1.0" encoding="utf-8"?>
<sst xmlns="http://schemas.openxmlformats.org/spreadsheetml/2006/main" count="379" uniqueCount="174">
  <si>
    <t>Raitelis</t>
  </si>
  <si>
    <t>Aplenkta</t>
  </si>
  <si>
    <t>Balai</t>
  </si>
  <si>
    <t>Jūratė Repšienė</t>
  </si>
  <si>
    <t>Vilnė Dainauskienė</t>
  </si>
  <si>
    <t>Danguolė Lastauskaitė</t>
  </si>
  <si>
    <t>Ugnė Ubartaitė</t>
  </si>
  <si>
    <t>Sofija Matulevičiūtė</t>
  </si>
  <si>
    <t>Neringa Kūlokaitė</t>
  </si>
  <si>
    <t>Jogailė Dulevičiūtė</t>
  </si>
  <si>
    <t>Emilija Japertaitė</t>
  </si>
  <si>
    <t>Agnė Salmanavičiūtė</t>
  </si>
  <si>
    <t>Rustė Mazrimaitė</t>
  </si>
  <si>
    <t>Eimilė Kačinskaitė</t>
  </si>
  <si>
    <t>Augustė Eidukaitytė</t>
  </si>
  <si>
    <t>Akvilė Bružaitė</t>
  </si>
  <si>
    <t>Mireta Petrauskaitė</t>
  </si>
  <si>
    <t>Vineta Žukaitė</t>
  </si>
  <si>
    <t>Lina Mazrimienė</t>
  </si>
  <si>
    <t>Ieva Masalskaitė</t>
  </si>
  <si>
    <t>Gabija Mikavičiūtė</t>
  </si>
  <si>
    <t>Eglė Liekytė</t>
  </si>
  <si>
    <t>Aiva Starasotnikovaitė</t>
  </si>
  <si>
    <t>Ugnė Murzaitė</t>
  </si>
  <si>
    <t>Gabrielė Liekytė</t>
  </si>
  <si>
    <t>Jogailė Develytė</t>
  </si>
  <si>
    <t>Ugnė Bertulytė</t>
  </si>
  <si>
    <t>Rima Pliopienė</t>
  </si>
  <si>
    <t>Sonata Lenkauskaitė</t>
  </si>
  <si>
    <t>Kamilė Molčanovaitė</t>
  </si>
  <si>
    <t>Ugnė Šveistytė</t>
  </si>
  <si>
    <t>Vilmantė Paulauskaitė</t>
  </si>
  <si>
    <t>Fausta Vainoriūtė</t>
  </si>
  <si>
    <t>Ugnė Zalieckienė</t>
  </si>
  <si>
    <t>Saulė Biguzaitė</t>
  </si>
  <si>
    <t>Vija Klimaitė</t>
  </si>
  <si>
    <t>Neringa Laurinaitytė</t>
  </si>
  <si>
    <t>Margarita Babič</t>
  </si>
  <si>
    <t>Marta Makselytė</t>
  </si>
  <si>
    <t>Gabrielė Mateikaitė</t>
  </si>
  <si>
    <t>Indrė Trabutienė</t>
  </si>
  <si>
    <t>Judita Jankauskaitė</t>
  </si>
  <si>
    <t>Dovilė Bagvilaitė</t>
  </si>
  <si>
    <t>Eglė Motiejūnaitė</t>
  </si>
  <si>
    <t>Sonata Biciulevič</t>
  </si>
  <si>
    <t>Agilė Mažonaitė</t>
  </si>
  <si>
    <t>Lina Petrylienė</t>
  </si>
  <si>
    <t>Emilija Jokšaitė</t>
  </si>
  <si>
    <t>Koef.</t>
  </si>
  <si>
    <t>Km</t>
  </si>
  <si>
    <t>Viso balų</t>
  </si>
  <si>
    <t>Nr.</t>
  </si>
  <si>
    <t>Vidas Kūlokas</t>
  </si>
  <si>
    <t>Saulius Sinkevičius</t>
  </si>
  <si>
    <t>Ramūnas Kliokys</t>
  </si>
  <si>
    <t>Važnyčiotojas(-ai)</t>
  </si>
  <si>
    <t>Ineta Gutauskienė</t>
  </si>
  <si>
    <t>Gabija Acutė</t>
  </si>
  <si>
    <t>Inesa Olubienė</t>
  </si>
  <si>
    <t>Gvineta Binkevičiūtė</t>
  </si>
  <si>
    <t>Alisija Zabavska-Rogers</t>
  </si>
  <si>
    <t>2021 05 08 "Naujadvario žirgų taurė", Jovariškės, Trakų r. (LTU1*)</t>
  </si>
  <si>
    <t>Gimimo metai</t>
  </si>
  <si>
    <t>2021 05 08, Naujadvario žirgų taurė, Jovariškės, Trakų r. (LTU1*)</t>
  </si>
  <si>
    <t>Urtė Lukošiūtė</t>
  </si>
  <si>
    <t>Asta Buitkutė</t>
  </si>
  <si>
    <t>Aurėja Balčiauskaitė</t>
  </si>
  <si>
    <t>Dalia Greičienė</t>
  </si>
  <si>
    <t>Andrėja Rimkutė</t>
  </si>
  <si>
    <t>Emilis Andrulevičius</t>
  </si>
  <si>
    <t>Elžbieta Okaitė</t>
  </si>
  <si>
    <t>Dominykas Tučkus</t>
  </si>
  <si>
    <t>Milena Raugevičiūtė</t>
  </si>
  <si>
    <t>2021 06 19 Kalvotosios Žemaitijos taurė, Kalnėnai, Telšių r. (LTU1*)</t>
  </si>
  <si>
    <t>Aušra Viesulė</t>
  </si>
  <si>
    <t>2021 06 19    Kalvotosios Žemaitijos taurė, Kalnėnai, Telšių r. (LTU1*)</t>
  </si>
  <si>
    <t>Adrija Varpučianskytė</t>
  </si>
  <si>
    <t>Gabija Dumsevičiūtė</t>
  </si>
  <si>
    <t>Rūta Guginytė</t>
  </si>
  <si>
    <t>Vita Kulikauskaitė</t>
  </si>
  <si>
    <t>Ieva Kačanauskaitė</t>
  </si>
  <si>
    <t>Gustė Dereškevičiūtė</t>
  </si>
  <si>
    <t>Estela Mereckaitė</t>
  </si>
  <si>
    <t>Neida Kondrašova</t>
  </si>
  <si>
    <t>Paula Andruškaitė</t>
  </si>
  <si>
    <t>Ignė Gumbelevičiūtė</t>
  </si>
  <si>
    <t>Vakarė Chromovaitė</t>
  </si>
  <si>
    <t>2021 07 03 Lietuvos, vaikų iki 14 m., ištvermės jojimo čempionatas, Kalnėnai, Telšių r. (LTU-CH)</t>
  </si>
  <si>
    <t>2021 05 08 Naujadvario žirgų taurė, Jovariškės, Trakų r. (LTU1*)</t>
  </si>
  <si>
    <t>Aija Mikulevič</t>
  </si>
  <si>
    <t>Auksė Dobrovolskytė</t>
  </si>
  <si>
    <t>Guoda Gudavičiūtė</t>
  </si>
  <si>
    <t>Edilija Petkutė</t>
  </si>
  <si>
    <t>Amelija Oliškevičiūtė</t>
  </si>
  <si>
    <t>Kajus Kasiliauskas</t>
  </si>
  <si>
    <t>Eglė Miknevičiūtė</t>
  </si>
  <si>
    <t xml:space="preserve">Goda Garnytė </t>
  </si>
  <si>
    <t>Rugilė Lukytė</t>
  </si>
  <si>
    <t>Marta Sabuckytė</t>
  </si>
  <si>
    <t>Goda Lukytė</t>
  </si>
  <si>
    <t>Sofija Jurgelionytė</t>
  </si>
  <si>
    <t>2021 07 17 Komaro taurė, Baisogala, Radviliškio r. (LTU1*)</t>
  </si>
  <si>
    <t>Laurynas Terebeiza</t>
  </si>
  <si>
    <t>Patricija Grigaitė</t>
  </si>
  <si>
    <t>Evelina Janušaitė</t>
  </si>
  <si>
    <t>Laura Lumbytė</t>
  </si>
  <si>
    <t>2021 06 19       Kalvotosios Žemaitijos taurė, Kalnėnai, Telšių r. (LTU1*)</t>
  </si>
  <si>
    <t>2021 07 17           Komaro taurė, Baisogala, Radviliškio r. (LTU1*)</t>
  </si>
  <si>
    <t>2021 08 07 Lietuvos ištvermės jojimo čempionatas, Žemaitijos taurė, Rietavas (LTU-CH)</t>
  </si>
  <si>
    <t>Ernesta Gedvilaitė</t>
  </si>
  <si>
    <t>Meda Kairiūkštytė</t>
  </si>
  <si>
    <t>Viktorija Mickevičiūtė</t>
  </si>
  <si>
    <t>2021 08 07          Lietuvos ištvermės jojimo čempionatas, Žemaitijos taurė, Rietavas (LTU-CH)</t>
  </si>
  <si>
    <t>2021 07 17             Komaro taurė, Baisogala, Radviliškio r. (LTU1*)</t>
  </si>
  <si>
    <t>2021 08 21 Dzūkijos taurė, Lazdijų r. (LTU1*)</t>
  </si>
  <si>
    <t>Viktorija Stašinskaitė</t>
  </si>
  <si>
    <t>Vasarė Viselgaitė</t>
  </si>
  <si>
    <t>Justina Kilinskaitė</t>
  </si>
  <si>
    <t>Laura Budrytė</t>
  </si>
  <si>
    <t>Marta Kardokė</t>
  </si>
  <si>
    <t>Raminta Aleksė</t>
  </si>
  <si>
    <t>Kamila Granicka</t>
  </si>
  <si>
    <t>Gaja Dambrauskaitė</t>
  </si>
  <si>
    <t>Ąžuolas Zalieckas</t>
  </si>
  <si>
    <t>Benediktas Kazlauskas</t>
  </si>
  <si>
    <t>Emilė Petrylaitė</t>
  </si>
  <si>
    <t>Karijotas Kardokas</t>
  </si>
  <si>
    <t>Viltė Manarkaitė</t>
  </si>
  <si>
    <t>2021 08 21        Dzūkijos taurė, Lazdijų r. (LTU1*)</t>
  </si>
  <si>
    <t>2021 09 25 Jotvingių taurė, Žiegždriai, Kauno r. (LTU1*)</t>
  </si>
  <si>
    <t>2021 09 25 Respublikinės žemaitukų ištvermės jojimo ir važiavimo varžybos Jotvingių taurė, Žiegždriai, Kauno r. (LTU1*)</t>
  </si>
  <si>
    <t>Gabrielė Dumskytė</t>
  </si>
  <si>
    <t>Austėja Rinkevičiūtė</t>
  </si>
  <si>
    <t>Liepa Kijauskaitė</t>
  </si>
  <si>
    <t>Agita Nesavaitė</t>
  </si>
  <si>
    <t>Emilija Urbikaitė</t>
  </si>
  <si>
    <t>Kamilė Kaveckaitė</t>
  </si>
  <si>
    <t>Laima Kazakevičiūtė</t>
  </si>
  <si>
    <t>Saulė Tilmantaitė</t>
  </si>
  <si>
    <t>Remigijus Gražulis</t>
  </si>
  <si>
    <t>2021 10 16 Topolio taurė, Kalnėnai, Telšių r. (LTU1*)</t>
  </si>
  <si>
    <t>Emilija Pociūtė</t>
  </si>
  <si>
    <t>Raitelio vardas pavardė</t>
  </si>
  <si>
    <t>2021 05 29  CEIYJ1* 100,  Ähijärve, EST</t>
  </si>
  <si>
    <t>2021 07 08-10 CEI1* Kliczkow, POL</t>
  </si>
  <si>
    <t>2021 10 15-17 CEI1* 100 Samorin, SVK</t>
  </si>
  <si>
    <t>2021 06 04-06 CEI2* Samorin, SVK</t>
  </si>
  <si>
    <t>2021 07 08-10 CEI1*/CEI3* Kliczkow, POL</t>
  </si>
  <si>
    <t>2021 07 08-10 CEI1*/ CEI3* Kliczkow, POL</t>
  </si>
  <si>
    <t>2021 07 16-18 CEIYJ2* Samorin, SVK</t>
  </si>
  <si>
    <t>2021 06 04-06 CEIYJ1* Samorin, SVK</t>
  </si>
  <si>
    <t>2021 07 16-18 CEIYJ2*/CEIYJ1* Samorin, SVK</t>
  </si>
  <si>
    <t>2021 09 06-11 CH-EU-E, Ermelo, NED</t>
  </si>
  <si>
    <t>Vieta</t>
  </si>
  <si>
    <t>2021 01 02 CT Region, JAV (NAT)</t>
  </si>
  <si>
    <t>2021 01 02, CT Region, JAV (NAT)</t>
  </si>
  <si>
    <t>2021 01 03 CT Region, JAV (NAT)</t>
  </si>
  <si>
    <t>2021 03 27 CT Region, JAV (NAT)</t>
  </si>
  <si>
    <t>2021 04 24 CT Region, JAV (NAT)</t>
  </si>
  <si>
    <t>2021 04 25 CT Region, JAV (NAT)</t>
  </si>
  <si>
    <t>2021 10 16 CT Region, JAV (NAT)</t>
  </si>
  <si>
    <t>2021 10 23 CT Region, JAV (NAT)</t>
  </si>
  <si>
    <t>2021 10 24 CT Region, JAV (NAT)</t>
  </si>
  <si>
    <t>2021 11 12 CT Region, JAV (NAT)</t>
  </si>
  <si>
    <t>2021 11 13 CT Region, JAV (NAT)</t>
  </si>
  <si>
    <t>Antanina Pryšmantaitė</t>
  </si>
  <si>
    <t>Indraja Strickytė</t>
  </si>
  <si>
    <t>Agota Tučkutė</t>
  </si>
  <si>
    <t>Mila Ražanskaitė</t>
  </si>
  <si>
    <t>Liepa Prakapaitė</t>
  </si>
  <si>
    <t>Sofija Pukytė</t>
  </si>
  <si>
    <t>Medeina Venclovaitė</t>
  </si>
  <si>
    <t>Patricija Jakimavičiūtė</t>
  </si>
  <si>
    <t>Uršulė Deksnytė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</si>
</sst>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37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24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45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 wrapText="1"/>
    </xf>
    <xf numFmtId="0" fontId="5" fillId="0" borderId="47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9" xfId="0" applyFont="1" applyFill="1" applyBorder="1" applyAlignment="1">
      <alignment horizontal="center" vertical="center"/>
    </xf>
    <xf numFmtId="0" fontId="6" fillId="0" borderId="50" xfId="0" applyFont="1" applyFill="1" applyBorder="1" applyAlignment="1">
      <alignment horizontal="center" vertical="center"/>
    </xf>
    <xf numFmtId="0" fontId="5" fillId="0" borderId="49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6" fillId="0" borderId="5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5" fillId="0" borderId="54" xfId="0" applyFont="1" applyFill="1" applyBorder="1" applyAlignment="1">
      <alignment horizontal="center" vertical="center"/>
    </xf>
    <xf numFmtId="0" fontId="5" fillId="0" borderId="54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left" vertical="center"/>
    </xf>
    <xf numFmtId="0" fontId="5" fillId="0" borderId="55" xfId="0" applyFont="1" applyFill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/>
    </xf>
    <xf numFmtId="0" fontId="5" fillId="0" borderId="56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6" fillId="0" borderId="57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center" vertical="center"/>
    </xf>
    <xf numFmtId="0" fontId="6" fillId="0" borderId="58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Border="1"/>
    <xf numFmtId="0" fontId="5" fillId="0" borderId="39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59" xfId="0" applyFont="1" applyFill="1" applyBorder="1" applyAlignment="1">
      <alignment horizontal="center" vertical="center"/>
    </xf>
    <xf numFmtId="0" fontId="6" fillId="0" borderId="60" xfId="0" applyFont="1" applyFill="1" applyBorder="1" applyAlignment="1">
      <alignment horizontal="center" vertical="center"/>
    </xf>
    <xf numFmtId="0" fontId="6" fillId="0" borderId="61" xfId="0" applyFont="1" applyFill="1" applyBorder="1" applyAlignment="1">
      <alignment horizontal="center" vertical="center"/>
    </xf>
    <xf numFmtId="0" fontId="6" fillId="0" borderId="62" xfId="0" applyFont="1" applyFill="1" applyBorder="1" applyAlignment="1">
      <alignment horizontal="center" vertical="center"/>
    </xf>
    <xf numFmtId="0" fontId="6" fillId="0" borderId="63" xfId="0" applyFont="1" applyFill="1" applyBorder="1" applyAlignment="1">
      <alignment horizontal="center" vertical="center"/>
    </xf>
    <xf numFmtId="0" fontId="6" fillId="0" borderId="64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0" fillId="0" borderId="23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5" fillId="0" borderId="48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/>
    </xf>
    <xf numFmtId="0" fontId="6" fillId="0" borderId="65" xfId="0" applyFont="1" applyFill="1" applyBorder="1" applyAlignment="1">
      <alignment horizontal="center" vertical="center"/>
    </xf>
    <xf numFmtId="0" fontId="6" fillId="0" borderId="66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6" fillId="0" borderId="63" xfId="0" applyFont="1" applyFill="1" applyBorder="1" applyAlignment="1">
      <alignment horizontal="left" vertical="center"/>
    </xf>
    <xf numFmtId="0" fontId="6" fillId="0" borderId="25" xfId="0" applyFont="1" applyFill="1" applyBorder="1" applyAlignment="1">
      <alignment vertical="center"/>
    </xf>
    <xf numFmtId="0" fontId="6" fillId="0" borderId="25" xfId="0" applyFont="1" applyFill="1" applyBorder="1" applyAlignment="1">
      <alignment horizontal="left" vertical="center"/>
    </xf>
    <xf numFmtId="0" fontId="6" fillId="0" borderId="64" xfId="0" applyFont="1" applyFill="1" applyBorder="1" applyAlignment="1">
      <alignment horizontal="left" vertical="center"/>
    </xf>
    <xf numFmtId="0" fontId="6" fillId="0" borderId="30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26" xfId="0" applyFont="1" applyFill="1" applyBorder="1" applyAlignment="1">
      <alignment horizontal="left" vertical="center"/>
    </xf>
    <xf numFmtId="0" fontId="6" fillId="0" borderId="67" xfId="0" applyFont="1" applyFill="1" applyBorder="1" applyAlignment="1">
      <alignment horizontal="left" vertical="center"/>
    </xf>
    <xf numFmtId="0" fontId="5" fillId="0" borderId="36" xfId="0" applyFont="1" applyFill="1" applyBorder="1" applyAlignment="1">
      <alignment horizontal="center" vertical="center"/>
    </xf>
    <xf numFmtId="0" fontId="6" fillId="0" borderId="63" xfId="0" applyFont="1" applyFill="1" applyBorder="1" applyAlignment="1">
      <alignment vertical="center"/>
    </xf>
    <xf numFmtId="0" fontId="6" fillId="0" borderId="29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53" xfId="0" applyFont="1" applyFill="1" applyBorder="1" applyAlignment="1">
      <alignment horizontal="center" vertical="center" wrapText="1"/>
    </xf>
    <xf numFmtId="0" fontId="4" fillId="0" borderId="52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0F5FD"/>
      <color rgb="FFFFA1A1"/>
      <color rgb="FFD3ECFD"/>
      <color rgb="FFBFC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40"/>
  <sheetViews>
    <sheetView topLeftCell="A7" workbookViewId="0">
      <selection activeCell="B19" sqref="B19"/>
    </sheetView>
  </sheetViews>
  <sheetFormatPr defaultColWidth="10.875" defaultRowHeight="15.75" x14ac:dyDescent="0.25"/>
  <cols>
    <col min="1" max="1" width="4.125" style="1" customWidth="1"/>
    <col min="2" max="2" width="17" style="26" customWidth="1"/>
    <col min="3" max="3" width="5.125" style="2" customWidth="1"/>
    <col min="4" max="4" width="3.5" style="1" customWidth="1"/>
    <col min="5" max="5" width="3.125" style="1" customWidth="1"/>
    <col min="6" max="6" width="4" style="1" customWidth="1"/>
    <col min="7" max="7" width="4.125" style="2" customWidth="1"/>
    <col min="8" max="8" width="3.875" style="1" customWidth="1"/>
    <col min="9" max="9" width="4.125" style="1" customWidth="1"/>
    <col min="10" max="10" width="4.5" style="1" customWidth="1"/>
    <col min="11" max="11" width="4.125" style="1" customWidth="1"/>
    <col min="12" max="13" width="3.625" style="1" customWidth="1"/>
    <col min="14" max="14" width="4.375" style="1" customWidth="1"/>
    <col min="15" max="15" width="4" style="1" customWidth="1"/>
    <col min="16" max="16" width="3.75" style="1" customWidth="1"/>
    <col min="17" max="17" width="3.625" style="1" customWidth="1"/>
    <col min="18" max="18" width="4.25" style="1" customWidth="1"/>
    <col min="19" max="19" width="4" style="1" customWidth="1"/>
    <col min="20" max="20" width="3.375" style="1" customWidth="1"/>
    <col min="21" max="22" width="3.75" style="1" customWidth="1"/>
    <col min="23" max="23" width="4.375" style="1" customWidth="1"/>
    <col min="24" max="25" width="3.875" style="1" customWidth="1"/>
    <col min="26" max="26" width="4.5" style="1" customWidth="1"/>
    <col min="27" max="27" width="3.75" style="1" customWidth="1"/>
    <col min="28" max="28" width="3.875" style="1" customWidth="1"/>
    <col min="29" max="29" width="3.625" style="1" customWidth="1"/>
    <col min="30" max="30" width="4.25" style="1" customWidth="1"/>
    <col min="31" max="31" width="4.625" style="1" customWidth="1"/>
    <col min="32" max="32" width="3.875" style="1" customWidth="1"/>
    <col min="33" max="33" width="4.625" style="1" customWidth="1"/>
    <col min="34" max="34" width="4.125" style="1" customWidth="1"/>
    <col min="35" max="35" width="4.375" style="1" customWidth="1"/>
    <col min="36" max="36" width="4.125" style="1" customWidth="1"/>
    <col min="37" max="38" width="3.875" style="1" customWidth="1"/>
    <col min="39" max="39" width="4.25" style="1" customWidth="1"/>
    <col min="40" max="40" width="3.875" style="1" customWidth="1"/>
    <col min="41" max="41" width="4.375" style="1" customWidth="1"/>
    <col min="42" max="44" width="4" style="1" customWidth="1"/>
    <col min="45" max="45" width="3.375" style="1" customWidth="1"/>
    <col min="46" max="47" width="4.125" style="1" customWidth="1"/>
    <col min="48" max="48" width="3.5" style="1" customWidth="1"/>
    <col min="49" max="49" width="4" style="1" customWidth="1"/>
    <col min="50" max="50" width="4.125" style="1" customWidth="1"/>
    <col min="51" max="51" width="4" style="1" customWidth="1"/>
    <col min="52" max="53" width="4.125" style="1" customWidth="1"/>
    <col min="54" max="54" width="3.75" style="1" customWidth="1"/>
    <col min="55" max="55" width="4.125" style="1" customWidth="1"/>
    <col min="56" max="56" width="4.375" style="1" customWidth="1"/>
    <col min="57" max="57" width="4" style="1" customWidth="1"/>
    <col min="58" max="58" width="4.375" style="1" customWidth="1"/>
    <col min="59" max="59" width="4" style="1" customWidth="1"/>
    <col min="60" max="60" width="4.125" style="1" customWidth="1"/>
    <col min="61" max="61" width="4.5" style="1" customWidth="1"/>
    <col min="62" max="62" width="4.125" style="1" customWidth="1"/>
    <col min="63" max="63" width="4" style="1" customWidth="1"/>
    <col min="64" max="64" width="4.375" style="1" customWidth="1"/>
    <col min="65" max="65" width="4.5" style="1" customWidth="1"/>
    <col min="66" max="66" width="3.875" style="1" customWidth="1"/>
    <col min="67" max="67" width="4.125" style="1" customWidth="1"/>
    <col min="68" max="68" width="4.75" style="1" customWidth="1"/>
    <col min="69" max="70" width="4.25" style="1" customWidth="1"/>
    <col min="71" max="71" width="5.375" style="1" customWidth="1"/>
    <col min="72" max="73" width="4.125" style="1" customWidth="1"/>
    <col min="74" max="77" width="4.25" style="1" customWidth="1"/>
    <col min="78" max="97" width="10.875" style="11"/>
    <col min="98" max="16384" width="10.875" style="1"/>
  </cols>
  <sheetData>
    <row r="1" spans="1:97" s="5" customFormat="1" ht="14.1" customHeight="1" x14ac:dyDescent="0.25">
      <c r="A1" s="18"/>
      <c r="B1" s="24"/>
      <c r="C1" s="19"/>
      <c r="D1" s="161" t="s">
        <v>63</v>
      </c>
      <c r="E1" s="162"/>
      <c r="F1" s="162"/>
      <c r="G1" s="163"/>
      <c r="H1" s="158" t="s">
        <v>106</v>
      </c>
      <c r="I1" s="159"/>
      <c r="J1" s="159"/>
      <c r="K1" s="160"/>
      <c r="L1" s="158" t="s">
        <v>107</v>
      </c>
      <c r="M1" s="159"/>
      <c r="N1" s="159"/>
      <c r="O1" s="160"/>
      <c r="P1" s="158" t="s">
        <v>112</v>
      </c>
      <c r="Q1" s="159"/>
      <c r="R1" s="159"/>
      <c r="S1" s="160"/>
      <c r="T1" s="158" t="s">
        <v>128</v>
      </c>
      <c r="U1" s="159"/>
      <c r="V1" s="159"/>
      <c r="W1" s="160"/>
      <c r="X1" s="131" t="s">
        <v>129</v>
      </c>
      <c r="Y1" s="132"/>
      <c r="Z1" s="132"/>
      <c r="AA1" s="133"/>
      <c r="AB1" s="131" t="s">
        <v>140</v>
      </c>
      <c r="AC1" s="132"/>
      <c r="AD1" s="132"/>
      <c r="AE1" s="133"/>
      <c r="AF1" s="131" t="s">
        <v>147</v>
      </c>
      <c r="AG1" s="132"/>
      <c r="AH1" s="132"/>
      <c r="AI1" s="133"/>
      <c r="AJ1" s="170" t="s">
        <v>145</v>
      </c>
      <c r="AK1" s="152"/>
      <c r="AL1" s="152"/>
      <c r="AM1" s="171"/>
      <c r="AN1" s="151" t="s">
        <v>146</v>
      </c>
      <c r="AO1" s="152"/>
      <c r="AP1" s="152"/>
      <c r="AQ1" s="152"/>
      <c r="AR1" s="164" t="s">
        <v>152</v>
      </c>
      <c r="AS1" s="165"/>
      <c r="AT1" s="165"/>
      <c r="AU1" s="166"/>
      <c r="AV1" s="154" t="s">
        <v>155</v>
      </c>
      <c r="AW1" s="155"/>
      <c r="AX1" s="156"/>
      <c r="AY1" s="137" t="s">
        <v>156</v>
      </c>
      <c r="AZ1" s="138"/>
      <c r="BA1" s="139"/>
      <c r="BB1" s="143" t="s">
        <v>157</v>
      </c>
      <c r="BC1" s="144"/>
      <c r="BD1" s="145"/>
      <c r="BE1" s="149" t="s">
        <v>158</v>
      </c>
      <c r="BF1" s="144"/>
      <c r="BG1" s="145"/>
      <c r="BH1" s="149" t="s">
        <v>159</v>
      </c>
      <c r="BI1" s="144"/>
      <c r="BJ1" s="145"/>
      <c r="BK1" s="149" t="s">
        <v>160</v>
      </c>
      <c r="BL1" s="144"/>
      <c r="BM1" s="144"/>
      <c r="BN1" s="131" t="s">
        <v>161</v>
      </c>
      <c r="BO1" s="132"/>
      <c r="BP1" s="133"/>
      <c r="BQ1" s="131" t="s">
        <v>162</v>
      </c>
      <c r="BR1" s="132"/>
      <c r="BS1" s="133"/>
      <c r="BT1" s="131" t="s">
        <v>163</v>
      </c>
      <c r="BU1" s="132"/>
      <c r="BV1" s="133"/>
      <c r="BW1" s="131" t="s">
        <v>164</v>
      </c>
      <c r="BX1" s="132"/>
      <c r="BY1" s="133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</row>
    <row r="2" spans="1:97" s="6" customFormat="1" ht="46.5" customHeight="1" thickBot="1" x14ac:dyDescent="0.3">
      <c r="A2" s="20"/>
      <c r="B2" s="25"/>
      <c r="C2" s="9"/>
      <c r="D2" s="161"/>
      <c r="E2" s="162"/>
      <c r="F2" s="162"/>
      <c r="G2" s="163"/>
      <c r="H2" s="161"/>
      <c r="I2" s="162"/>
      <c r="J2" s="162"/>
      <c r="K2" s="163"/>
      <c r="L2" s="161"/>
      <c r="M2" s="162"/>
      <c r="N2" s="162"/>
      <c r="O2" s="163"/>
      <c r="P2" s="161"/>
      <c r="Q2" s="162"/>
      <c r="R2" s="162"/>
      <c r="S2" s="163"/>
      <c r="T2" s="161"/>
      <c r="U2" s="162"/>
      <c r="V2" s="174"/>
      <c r="W2" s="175"/>
      <c r="X2" s="134"/>
      <c r="Y2" s="135"/>
      <c r="Z2" s="135"/>
      <c r="AA2" s="136"/>
      <c r="AB2" s="134"/>
      <c r="AC2" s="135"/>
      <c r="AD2" s="135"/>
      <c r="AE2" s="136"/>
      <c r="AF2" s="134"/>
      <c r="AG2" s="135"/>
      <c r="AH2" s="135"/>
      <c r="AI2" s="136"/>
      <c r="AJ2" s="170"/>
      <c r="AK2" s="152"/>
      <c r="AL2" s="152"/>
      <c r="AM2" s="171"/>
      <c r="AN2" s="151"/>
      <c r="AO2" s="152"/>
      <c r="AP2" s="152"/>
      <c r="AQ2" s="152"/>
      <c r="AR2" s="167"/>
      <c r="AS2" s="168"/>
      <c r="AT2" s="168"/>
      <c r="AU2" s="169"/>
      <c r="AV2" s="154"/>
      <c r="AW2" s="155"/>
      <c r="AX2" s="156"/>
      <c r="AY2" s="140"/>
      <c r="AZ2" s="141"/>
      <c r="BA2" s="142"/>
      <c r="BB2" s="146"/>
      <c r="BC2" s="147"/>
      <c r="BD2" s="148"/>
      <c r="BE2" s="150"/>
      <c r="BF2" s="147"/>
      <c r="BG2" s="148"/>
      <c r="BH2" s="150"/>
      <c r="BI2" s="147"/>
      <c r="BJ2" s="148"/>
      <c r="BK2" s="151"/>
      <c r="BL2" s="152"/>
      <c r="BM2" s="152"/>
      <c r="BN2" s="134"/>
      <c r="BO2" s="135"/>
      <c r="BP2" s="136"/>
      <c r="BQ2" s="134"/>
      <c r="BR2" s="135"/>
      <c r="BS2" s="136"/>
      <c r="BT2" s="134"/>
      <c r="BU2" s="135"/>
      <c r="BV2" s="136"/>
      <c r="BW2" s="134"/>
      <c r="BX2" s="135"/>
      <c r="BY2" s="136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</row>
    <row r="3" spans="1:97" s="2" customFormat="1" ht="24.75" thickBot="1" x14ac:dyDescent="0.3">
      <c r="A3" s="68" t="s">
        <v>51</v>
      </c>
      <c r="B3" s="85" t="s">
        <v>0</v>
      </c>
      <c r="C3" s="42" t="s">
        <v>50</v>
      </c>
      <c r="D3" s="52" t="s">
        <v>48</v>
      </c>
      <c r="E3" s="59" t="s">
        <v>49</v>
      </c>
      <c r="F3" s="60" t="s">
        <v>1</v>
      </c>
      <c r="G3" s="61" t="s">
        <v>2</v>
      </c>
      <c r="H3" s="52" t="s">
        <v>48</v>
      </c>
      <c r="I3" s="59" t="s">
        <v>49</v>
      </c>
      <c r="J3" s="60" t="s">
        <v>1</v>
      </c>
      <c r="K3" s="61" t="s">
        <v>2</v>
      </c>
      <c r="L3" s="52" t="s">
        <v>48</v>
      </c>
      <c r="M3" s="59" t="s">
        <v>49</v>
      </c>
      <c r="N3" s="60" t="s">
        <v>1</v>
      </c>
      <c r="O3" s="61" t="s">
        <v>2</v>
      </c>
      <c r="P3" s="52" t="s">
        <v>48</v>
      </c>
      <c r="Q3" s="59" t="s">
        <v>49</v>
      </c>
      <c r="R3" s="60" t="s">
        <v>1</v>
      </c>
      <c r="S3" s="61" t="s">
        <v>2</v>
      </c>
      <c r="T3" s="52" t="s">
        <v>48</v>
      </c>
      <c r="U3" s="61" t="s">
        <v>49</v>
      </c>
      <c r="V3" s="86" t="s">
        <v>1</v>
      </c>
      <c r="W3" s="61" t="s">
        <v>2</v>
      </c>
      <c r="X3" s="52" t="s">
        <v>48</v>
      </c>
      <c r="Y3" s="59" t="s">
        <v>49</v>
      </c>
      <c r="Z3" s="60" t="s">
        <v>1</v>
      </c>
      <c r="AA3" s="61" t="s">
        <v>2</v>
      </c>
      <c r="AB3" s="52" t="s">
        <v>48</v>
      </c>
      <c r="AC3" s="59" t="s">
        <v>49</v>
      </c>
      <c r="AD3" s="60" t="s">
        <v>1</v>
      </c>
      <c r="AE3" s="61" t="s">
        <v>2</v>
      </c>
      <c r="AF3" s="52" t="s">
        <v>48</v>
      </c>
      <c r="AG3" s="59" t="s">
        <v>49</v>
      </c>
      <c r="AH3" s="60" t="s">
        <v>1</v>
      </c>
      <c r="AI3" s="61" t="s">
        <v>2</v>
      </c>
      <c r="AJ3" s="52" t="s">
        <v>48</v>
      </c>
      <c r="AK3" s="59" t="s">
        <v>49</v>
      </c>
      <c r="AL3" s="60" t="s">
        <v>1</v>
      </c>
      <c r="AM3" s="61" t="s">
        <v>2</v>
      </c>
      <c r="AN3" s="52" t="s">
        <v>48</v>
      </c>
      <c r="AO3" s="87" t="s">
        <v>49</v>
      </c>
      <c r="AP3" s="60" t="s">
        <v>1</v>
      </c>
      <c r="AQ3" s="88" t="s">
        <v>2</v>
      </c>
      <c r="AR3" s="52" t="s">
        <v>48</v>
      </c>
      <c r="AS3" s="59" t="s">
        <v>49</v>
      </c>
      <c r="AT3" s="60" t="s">
        <v>1</v>
      </c>
      <c r="AU3" s="61" t="s">
        <v>2</v>
      </c>
      <c r="AV3" s="63" t="s">
        <v>49</v>
      </c>
      <c r="AW3" s="78" t="s">
        <v>1</v>
      </c>
      <c r="AX3" s="80" t="s">
        <v>2</v>
      </c>
      <c r="AY3" s="89" t="s">
        <v>49</v>
      </c>
      <c r="AZ3" s="78" t="s">
        <v>1</v>
      </c>
      <c r="BA3" s="90" t="s">
        <v>2</v>
      </c>
      <c r="BB3" s="79" t="s">
        <v>49</v>
      </c>
      <c r="BC3" s="78" t="s">
        <v>1</v>
      </c>
      <c r="BD3" s="79" t="s">
        <v>2</v>
      </c>
      <c r="BE3" s="79" t="s">
        <v>49</v>
      </c>
      <c r="BF3" s="78" t="s">
        <v>1</v>
      </c>
      <c r="BG3" s="79" t="s">
        <v>2</v>
      </c>
      <c r="BH3" s="79" t="s">
        <v>49</v>
      </c>
      <c r="BI3" s="78" t="s">
        <v>1</v>
      </c>
      <c r="BJ3" s="80" t="s">
        <v>2</v>
      </c>
      <c r="BK3" s="52" t="s">
        <v>49</v>
      </c>
      <c r="BL3" s="60" t="s">
        <v>1</v>
      </c>
      <c r="BM3" s="61" t="s">
        <v>2</v>
      </c>
      <c r="BN3" s="52" t="s">
        <v>49</v>
      </c>
      <c r="BO3" s="60" t="s">
        <v>1</v>
      </c>
      <c r="BP3" s="61" t="s">
        <v>2</v>
      </c>
      <c r="BQ3" s="82" t="s">
        <v>49</v>
      </c>
      <c r="BR3" s="83" t="s">
        <v>1</v>
      </c>
      <c r="BS3" s="82" t="s">
        <v>2</v>
      </c>
      <c r="BT3" s="82" t="s">
        <v>49</v>
      </c>
      <c r="BU3" s="83" t="s">
        <v>1</v>
      </c>
      <c r="BV3" s="84" t="s">
        <v>2</v>
      </c>
      <c r="BW3" s="52" t="s">
        <v>49</v>
      </c>
      <c r="BX3" s="60" t="s">
        <v>1</v>
      </c>
      <c r="BY3" s="61" t="s">
        <v>2</v>
      </c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</row>
    <row r="4" spans="1:97" s="21" customFormat="1" ht="16.5" thickBot="1" x14ac:dyDescent="0.3">
      <c r="A4" s="71">
        <v>1</v>
      </c>
      <c r="B4" s="116" t="s">
        <v>60</v>
      </c>
      <c r="C4" s="73">
        <f t="shared" ref="C4:C32" si="0">SUM(G4+K4+O4+S4+W4+AA4+AE4+AI4+AM4+AQ4+AU4+AX4+BA4+BD4+BG4+BJ4+BM4+BP4+BS4+BV4+BY4)</f>
        <v>1810</v>
      </c>
      <c r="D4" s="43"/>
      <c r="E4" s="44"/>
      <c r="F4" s="44"/>
      <c r="G4" s="45">
        <f t="shared" ref="G4:G32" si="1">D4*E4+F4</f>
        <v>0</v>
      </c>
      <c r="H4" s="43"/>
      <c r="I4" s="44"/>
      <c r="J4" s="44"/>
      <c r="K4" s="65">
        <f t="shared" ref="K4:K32" si="2">H4*I4+J4</f>
        <v>0</v>
      </c>
      <c r="L4" s="43"/>
      <c r="M4" s="44"/>
      <c r="N4" s="44"/>
      <c r="O4" s="45">
        <f t="shared" ref="O4:O32" si="3">L4*M4+N4</f>
        <v>0</v>
      </c>
      <c r="P4" s="43"/>
      <c r="Q4" s="44"/>
      <c r="R4" s="44"/>
      <c r="S4" s="45">
        <f t="shared" ref="S4:S32" si="4">P4*Q4+R4</f>
        <v>0</v>
      </c>
      <c r="T4" s="43"/>
      <c r="U4" s="44"/>
      <c r="V4" s="44"/>
      <c r="W4" s="45">
        <f t="shared" ref="W4:W32" si="5">T4*U4+V4</f>
        <v>0</v>
      </c>
      <c r="X4" s="43"/>
      <c r="Y4" s="44"/>
      <c r="Z4" s="44"/>
      <c r="AA4" s="45">
        <f t="shared" ref="AA4:AA32" si="6">X4*Y4+Z4</f>
        <v>0</v>
      </c>
      <c r="AB4" s="43"/>
      <c r="AC4" s="44"/>
      <c r="AD4" s="44"/>
      <c r="AE4" s="45">
        <f t="shared" ref="AE4:AE32" si="7">AB4*AC4+AD4</f>
        <v>0</v>
      </c>
      <c r="AF4" s="91"/>
      <c r="AG4" s="44"/>
      <c r="AH4" s="44"/>
      <c r="AI4" s="92">
        <f t="shared" ref="AI4:AI32" si="8">AF4*AG4+AH4</f>
        <v>0</v>
      </c>
      <c r="AJ4" s="43"/>
      <c r="AK4" s="44"/>
      <c r="AL4" s="44"/>
      <c r="AM4" s="54">
        <f t="shared" ref="AM4:AM32" si="9">AJ4*AK4+AL4</f>
        <v>0</v>
      </c>
      <c r="AN4" s="43"/>
      <c r="AO4" s="44"/>
      <c r="AP4" s="44"/>
      <c r="AQ4" s="54">
        <f t="shared" ref="AQ4:AQ32" si="10">AN4*AO4+AP4</f>
        <v>0</v>
      </c>
      <c r="AR4" s="43">
        <v>5</v>
      </c>
      <c r="AS4" s="44">
        <v>160</v>
      </c>
      <c r="AT4" s="44">
        <v>36</v>
      </c>
      <c r="AU4" s="54">
        <f t="shared" ref="AU4:AU32" si="11">AR4*AS4+AT4</f>
        <v>836</v>
      </c>
      <c r="AV4" s="43">
        <v>89</v>
      </c>
      <c r="AW4" s="44">
        <v>17</v>
      </c>
      <c r="AX4" s="93">
        <f t="shared" ref="AX4:AX16" si="12">SUM(AV4:AW4)</f>
        <v>106</v>
      </c>
      <c r="AY4" s="43">
        <v>80</v>
      </c>
      <c r="AZ4" s="44">
        <v>1</v>
      </c>
      <c r="BA4" s="54">
        <f t="shared" ref="BA4:BA16" si="13">SUM(AY4:AZ4)</f>
        <v>81</v>
      </c>
      <c r="BB4" s="43">
        <v>80</v>
      </c>
      <c r="BC4" s="44">
        <v>23</v>
      </c>
      <c r="BD4" s="54">
        <f t="shared" ref="BD4:BD16" si="14">SUM(BB4:BC4)</f>
        <v>103</v>
      </c>
      <c r="BE4" s="43">
        <v>121</v>
      </c>
      <c r="BF4" s="44">
        <v>12</v>
      </c>
      <c r="BG4" s="54">
        <f t="shared" ref="BG4:BG16" si="15">SUM(BE4:BF4)</f>
        <v>133</v>
      </c>
      <c r="BH4" s="43">
        <v>80</v>
      </c>
      <c r="BI4" s="44">
        <v>5</v>
      </c>
      <c r="BJ4" s="54">
        <f t="shared" ref="BJ4:BJ16" si="16">SUM(BH4:BI4)</f>
        <v>85</v>
      </c>
      <c r="BK4" s="43">
        <v>48</v>
      </c>
      <c r="BL4" s="44">
        <v>39</v>
      </c>
      <c r="BM4" s="54">
        <f t="shared" ref="BM4:BM16" si="17">SUM(BK4:BL4)</f>
        <v>87</v>
      </c>
      <c r="BN4" s="43">
        <v>80</v>
      </c>
      <c r="BO4" s="44">
        <v>11</v>
      </c>
      <c r="BP4" s="54">
        <f t="shared" ref="BP4:BP16" si="18">SUM(BN4:BO4)</f>
        <v>91</v>
      </c>
      <c r="BQ4" s="43">
        <v>80</v>
      </c>
      <c r="BR4" s="44">
        <v>1</v>
      </c>
      <c r="BS4" s="54">
        <f t="shared" ref="BS4:BS16" si="19">SUM(BQ4:BR4)</f>
        <v>81</v>
      </c>
      <c r="BT4" s="43">
        <v>89</v>
      </c>
      <c r="BU4" s="44">
        <v>13</v>
      </c>
      <c r="BV4" s="54">
        <f t="shared" ref="BV4:BV16" si="20">SUM(BT4:BU4)</f>
        <v>102</v>
      </c>
      <c r="BW4" s="43">
        <v>89</v>
      </c>
      <c r="BX4" s="44">
        <v>16</v>
      </c>
      <c r="BY4" s="45">
        <f t="shared" ref="BY4:BY16" si="21">SUM(BW4:BX4)</f>
        <v>105</v>
      </c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</row>
    <row r="5" spans="1:97" ht="16.5" thickBot="1" x14ac:dyDescent="0.3">
      <c r="A5" s="41">
        <v>2</v>
      </c>
      <c r="B5" s="128" t="s">
        <v>9</v>
      </c>
      <c r="C5" s="125">
        <f t="shared" si="0"/>
        <v>587</v>
      </c>
      <c r="D5" s="70">
        <v>1</v>
      </c>
      <c r="E5" s="33">
        <v>42</v>
      </c>
      <c r="F5" s="33">
        <v>12</v>
      </c>
      <c r="G5" s="34">
        <f t="shared" si="1"/>
        <v>54</v>
      </c>
      <c r="H5" s="32">
        <v>1</v>
      </c>
      <c r="I5" s="33">
        <v>81</v>
      </c>
      <c r="J5" s="33">
        <v>5</v>
      </c>
      <c r="K5" s="39">
        <f t="shared" si="2"/>
        <v>86</v>
      </c>
      <c r="L5" s="32"/>
      <c r="M5" s="33"/>
      <c r="N5" s="33"/>
      <c r="O5" s="34">
        <f t="shared" si="3"/>
        <v>0</v>
      </c>
      <c r="P5" s="32"/>
      <c r="Q5" s="33"/>
      <c r="R5" s="33"/>
      <c r="S5" s="34">
        <f t="shared" si="4"/>
        <v>0</v>
      </c>
      <c r="T5" s="32"/>
      <c r="U5" s="33"/>
      <c r="V5" s="33"/>
      <c r="W5" s="34">
        <f t="shared" si="5"/>
        <v>0</v>
      </c>
      <c r="X5" s="32">
        <v>0.5</v>
      </c>
      <c r="Y5" s="33">
        <v>64</v>
      </c>
      <c r="Z5" s="33">
        <v>1</v>
      </c>
      <c r="AA5" s="34">
        <f t="shared" si="6"/>
        <v>33</v>
      </c>
      <c r="AB5" s="32"/>
      <c r="AC5" s="33"/>
      <c r="AD5" s="33"/>
      <c r="AE5" s="34">
        <f t="shared" si="7"/>
        <v>0</v>
      </c>
      <c r="AF5" s="48">
        <v>2</v>
      </c>
      <c r="AG5" s="33">
        <v>100</v>
      </c>
      <c r="AH5" s="33">
        <v>6</v>
      </c>
      <c r="AI5" s="40">
        <f t="shared" si="8"/>
        <v>206</v>
      </c>
      <c r="AJ5" s="32">
        <v>2</v>
      </c>
      <c r="AK5" s="33">
        <v>100</v>
      </c>
      <c r="AL5" s="33">
        <v>8</v>
      </c>
      <c r="AM5" s="55">
        <f t="shared" si="9"/>
        <v>208</v>
      </c>
      <c r="AN5" s="32"/>
      <c r="AO5" s="33"/>
      <c r="AP5" s="33"/>
      <c r="AQ5" s="55">
        <f t="shared" si="10"/>
        <v>0</v>
      </c>
      <c r="AR5" s="32"/>
      <c r="AS5" s="33"/>
      <c r="AT5" s="33"/>
      <c r="AU5" s="55">
        <f t="shared" si="11"/>
        <v>0</v>
      </c>
      <c r="AV5" s="32"/>
      <c r="AW5" s="33"/>
      <c r="AX5" s="77">
        <f t="shared" si="12"/>
        <v>0</v>
      </c>
      <c r="AY5" s="32"/>
      <c r="AZ5" s="33"/>
      <c r="BA5" s="55">
        <f t="shared" si="13"/>
        <v>0</v>
      </c>
      <c r="BB5" s="32"/>
      <c r="BC5" s="33"/>
      <c r="BD5" s="55">
        <f t="shared" si="14"/>
        <v>0</v>
      </c>
      <c r="BE5" s="32"/>
      <c r="BF5" s="33"/>
      <c r="BG5" s="55">
        <f t="shared" si="15"/>
        <v>0</v>
      </c>
      <c r="BH5" s="32"/>
      <c r="BI5" s="33"/>
      <c r="BJ5" s="55">
        <f t="shared" si="16"/>
        <v>0</v>
      </c>
      <c r="BK5" s="32"/>
      <c r="BL5" s="33"/>
      <c r="BM5" s="55">
        <f t="shared" si="17"/>
        <v>0</v>
      </c>
      <c r="BN5" s="17"/>
      <c r="BP5" s="55">
        <f t="shared" si="18"/>
        <v>0</v>
      </c>
      <c r="BQ5" s="17"/>
      <c r="BS5" s="55">
        <f t="shared" si="19"/>
        <v>0</v>
      </c>
      <c r="BT5" s="32"/>
      <c r="BU5" s="33"/>
      <c r="BV5" s="55">
        <f t="shared" si="20"/>
        <v>0</v>
      </c>
      <c r="BW5" s="17"/>
      <c r="BY5" s="34">
        <f t="shared" si="21"/>
        <v>0</v>
      </c>
    </row>
    <row r="6" spans="1:97" ht="16.5" thickBot="1" x14ac:dyDescent="0.3">
      <c r="A6" s="41">
        <v>3</v>
      </c>
      <c r="B6" s="121" t="s">
        <v>33</v>
      </c>
      <c r="C6" s="74">
        <f t="shared" si="0"/>
        <v>442</v>
      </c>
      <c r="D6" s="70">
        <v>1</v>
      </c>
      <c r="E6" s="33">
        <v>21</v>
      </c>
      <c r="F6" s="33">
        <v>4</v>
      </c>
      <c r="G6" s="34">
        <f t="shared" si="1"/>
        <v>25</v>
      </c>
      <c r="H6" s="32">
        <v>1</v>
      </c>
      <c r="I6" s="33">
        <v>44</v>
      </c>
      <c r="J6" s="33">
        <v>5</v>
      </c>
      <c r="K6" s="39">
        <f t="shared" si="2"/>
        <v>49</v>
      </c>
      <c r="L6" s="32"/>
      <c r="M6" s="33"/>
      <c r="N6" s="33"/>
      <c r="O6" s="34">
        <f t="shared" si="3"/>
        <v>0</v>
      </c>
      <c r="P6" s="32"/>
      <c r="Q6" s="33"/>
      <c r="R6" s="33"/>
      <c r="S6" s="34">
        <f t="shared" si="4"/>
        <v>0</v>
      </c>
      <c r="T6" s="32"/>
      <c r="U6" s="33"/>
      <c r="V6" s="33"/>
      <c r="W6" s="34">
        <f t="shared" si="5"/>
        <v>0</v>
      </c>
      <c r="X6" s="32"/>
      <c r="Y6" s="33"/>
      <c r="Z6" s="33"/>
      <c r="AA6" s="34">
        <f t="shared" si="6"/>
        <v>0</v>
      </c>
      <c r="AB6" s="32"/>
      <c r="AC6" s="33"/>
      <c r="AD6" s="33"/>
      <c r="AE6" s="34">
        <f t="shared" si="7"/>
        <v>0</v>
      </c>
      <c r="AF6" s="48"/>
      <c r="AG6" s="33"/>
      <c r="AH6" s="33"/>
      <c r="AI6" s="40">
        <f t="shared" si="8"/>
        <v>0</v>
      </c>
      <c r="AJ6" s="32"/>
      <c r="AK6" s="33"/>
      <c r="AL6" s="33"/>
      <c r="AM6" s="55">
        <f t="shared" si="9"/>
        <v>0</v>
      </c>
      <c r="AN6" s="32">
        <v>3</v>
      </c>
      <c r="AO6" s="33">
        <v>120</v>
      </c>
      <c r="AP6" s="33">
        <v>8</v>
      </c>
      <c r="AQ6" s="55">
        <f t="shared" si="10"/>
        <v>368</v>
      </c>
      <c r="AR6" s="32"/>
      <c r="AS6" s="33"/>
      <c r="AT6" s="33"/>
      <c r="AU6" s="55">
        <f t="shared" si="11"/>
        <v>0</v>
      </c>
      <c r="AV6" s="32"/>
      <c r="AW6" s="33"/>
      <c r="AX6" s="77">
        <f t="shared" si="12"/>
        <v>0</v>
      </c>
      <c r="AY6" s="32"/>
      <c r="AZ6" s="33"/>
      <c r="BA6" s="55">
        <f t="shared" si="13"/>
        <v>0</v>
      </c>
      <c r="BB6" s="32"/>
      <c r="BC6" s="33"/>
      <c r="BD6" s="55">
        <f t="shared" si="14"/>
        <v>0</v>
      </c>
      <c r="BE6" s="32"/>
      <c r="BF6" s="33"/>
      <c r="BG6" s="55">
        <f t="shared" si="15"/>
        <v>0</v>
      </c>
      <c r="BH6" s="32"/>
      <c r="BI6" s="33"/>
      <c r="BJ6" s="55">
        <f t="shared" si="16"/>
        <v>0</v>
      </c>
      <c r="BK6" s="32"/>
      <c r="BL6" s="33"/>
      <c r="BM6" s="55">
        <f t="shared" si="17"/>
        <v>0</v>
      </c>
      <c r="BN6" s="17"/>
      <c r="BP6" s="55">
        <f t="shared" si="18"/>
        <v>0</v>
      </c>
      <c r="BQ6" s="17"/>
      <c r="BS6" s="55">
        <f t="shared" si="19"/>
        <v>0</v>
      </c>
      <c r="BT6" s="32"/>
      <c r="BU6" s="33"/>
      <c r="BV6" s="55">
        <f t="shared" si="20"/>
        <v>0</v>
      </c>
      <c r="BW6" s="17"/>
      <c r="BY6" s="34">
        <f t="shared" si="21"/>
        <v>0</v>
      </c>
    </row>
    <row r="7" spans="1:97" ht="16.5" thickBot="1" x14ac:dyDescent="0.3">
      <c r="A7" s="41">
        <v>4</v>
      </c>
      <c r="B7" s="121" t="s">
        <v>8</v>
      </c>
      <c r="C7" s="74">
        <f t="shared" si="0"/>
        <v>410.5</v>
      </c>
      <c r="D7" s="70">
        <v>1</v>
      </c>
      <c r="E7" s="33">
        <v>42</v>
      </c>
      <c r="F7" s="33">
        <v>9</v>
      </c>
      <c r="G7" s="34">
        <f t="shared" si="1"/>
        <v>51</v>
      </c>
      <c r="H7" s="32">
        <v>1</v>
      </c>
      <c r="I7" s="33">
        <v>81</v>
      </c>
      <c r="J7" s="33">
        <v>3</v>
      </c>
      <c r="K7" s="39">
        <f t="shared" si="2"/>
        <v>84</v>
      </c>
      <c r="L7" s="32">
        <v>0.5</v>
      </c>
      <c r="M7" s="33">
        <v>52</v>
      </c>
      <c r="N7" s="33">
        <v>2</v>
      </c>
      <c r="O7" s="34">
        <f t="shared" si="3"/>
        <v>28</v>
      </c>
      <c r="P7" s="32">
        <v>1.5</v>
      </c>
      <c r="Q7" s="33">
        <v>104</v>
      </c>
      <c r="R7" s="33">
        <v>0</v>
      </c>
      <c r="S7" s="34">
        <f t="shared" si="4"/>
        <v>156</v>
      </c>
      <c r="T7" s="32">
        <v>0.5</v>
      </c>
      <c r="U7" s="33">
        <v>40</v>
      </c>
      <c r="V7" s="33">
        <v>1</v>
      </c>
      <c r="W7" s="34">
        <f t="shared" si="5"/>
        <v>21</v>
      </c>
      <c r="X7" s="32">
        <v>0.5</v>
      </c>
      <c r="Y7" s="33">
        <v>80</v>
      </c>
      <c r="Z7" s="33">
        <v>1</v>
      </c>
      <c r="AA7" s="34">
        <f t="shared" si="6"/>
        <v>41</v>
      </c>
      <c r="AB7" s="32">
        <v>0.5</v>
      </c>
      <c r="AC7" s="33">
        <v>59</v>
      </c>
      <c r="AD7" s="33">
        <v>0</v>
      </c>
      <c r="AE7" s="34">
        <f t="shared" si="7"/>
        <v>29.5</v>
      </c>
      <c r="AF7" s="48"/>
      <c r="AG7" s="33"/>
      <c r="AH7" s="33"/>
      <c r="AI7" s="40">
        <f t="shared" si="8"/>
        <v>0</v>
      </c>
      <c r="AJ7" s="32"/>
      <c r="AK7" s="33"/>
      <c r="AL7" s="33"/>
      <c r="AM7" s="55">
        <f t="shared" si="9"/>
        <v>0</v>
      </c>
      <c r="AN7" s="32"/>
      <c r="AO7" s="33"/>
      <c r="AP7" s="33"/>
      <c r="AQ7" s="55">
        <f t="shared" si="10"/>
        <v>0</v>
      </c>
      <c r="AR7" s="32"/>
      <c r="AS7" s="33"/>
      <c r="AT7" s="33"/>
      <c r="AU7" s="55">
        <f t="shared" si="11"/>
        <v>0</v>
      </c>
      <c r="AV7" s="32"/>
      <c r="AW7" s="33"/>
      <c r="AX7" s="77">
        <f t="shared" si="12"/>
        <v>0</v>
      </c>
      <c r="AY7" s="32"/>
      <c r="AZ7" s="33"/>
      <c r="BA7" s="55">
        <f t="shared" si="13"/>
        <v>0</v>
      </c>
      <c r="BB7" s="32"/>
      <c r="BC7" s="33"/>
      <c r="BD7" s="55">
        <f t="shared" si="14"/>
        <v>0</v>
      </c>
      <c r="BE7" s="32"/>
      <c r="BF7" s="33"/>
      <c r="BG7" s="55">
        <f t="shared" si="15"/>
        <v>0</v>
      </c>
      <c r="BH7" s="32"/>
      <c r="BI7" s="33"/>
      <c r="BJ7" s="55">
        <f t="shared" si="16"/>
        <v>0</v>
      </c>
      <c r="BK7" s="32"/>
      <c r="BL7" s="33"/>
      <c r="BM7" s="55">
        <f t="shared" si="17"/>
        <v>0</v>
      </c>
      <c r="BN7" s="17"/>
      <c r="BP7" s="55">
        <f t="shared" si="18"/>
        <v>0</v>
      </c>
      <c r="BQ7" s="17"/>
      <c r="BS7" s="55">
        <f t="shared" si="19"/>
        <v>0</v>
      </c>
      <c r="BT7" s="32"/>
      <c r="BU7" s="33"/>
      <c r="BV7" s="55">
        <f t="shared" si="20"/>
        <v>0</v>
      </c>
      <c r="BW7" s="17"/>
      <c r="BY7" s="34">
        <f t="shared" si="21"/>
        <v>0</v>
      </c>
    </row>
    <row r="8" spans="1:97" ht="16.5" thickBot="1" x14ac:dyDescent="0.3">
      <c r="A8" s="41">
        <v>5</v>
      </c>
      <c r="B8" s="121" t="s">
        <v>5</v>
      </c>
      <c r="C8" s="74">
        <f t="shared" si="0"/>
        <v>314.5</v>
      </c>
      <c r="D8" s="70">
        <v>0</v>
      </c>
      <c r="E8" s="33">
        <v>0</v>
      </c>
      <c r="F8" s="33">
        <v>0</v>
      </c>
      <c r="G8" s="34">
        <f t="shared" si="1"/>
        <v>0</v>
      </c>
      <c r="H8" s="32">
        <v>1</v>
      </c>
      <c r="I8" s="33">
        <v>81</v>
      </c>
      <c r="J8" s="33">
        <v>4</v>
      </c>
      <c r="K8" s="39">
        <f t="shared" si="2"/>
        <v>85</v>
      </c>
      <c r="L8" s="32"/>
      <c r="M8" s="33"/>
      <c r="N8" s="33"/>
      <c r="O8" s="34">
        <f t="shared" si="3"/>
        <v>0</v>
      </c>
      <c r="P8" s="32">
        <v>1.5</v>
      </c>
      <c r="Q8" s="33">
        <v>104</v>
      </c>
      <c r="R8" s="33">
        <v>1</v>
      </c>
      <c r="S8" s="34">
        <f t="shared" si="4"/>
        <v>157</v>
      </c>
      <c r="T8" s="32"/>
      <c r="U8" s="33"/>
      <c r="V8" s="33"/>
      <c r="W8" s="34">
        <f t="shared" si="5"/>
        <v>0</v>
      </c>
      <c r="X8" s="32">
        <v>0.5</v>
      </c>
      <c r="Y8" s="33">
        <v>80</v>
      </c>
      <c r="Z8" s="33">
        <v>1</v>
      </c>
      <c r="AA8" s="34">
        <f t="shared" si="6"/>
        <v>41</v>
      </c>
      <c r="AB8" s="32">
        <v>0.5</v>
      </c>
      <c r="AC8" s="33">
        <v>59</v>
      </c>
      <c r="AD8" s="33">
        <v>2</v>
      </c>
      <c r="AE8" s="34">
        <f t="shared" si="7"/>
        <v>31.5</v>
      </c>
      <c r="AF8" s="48"/>
      <c r="AG8" s="33"/>
      <c r="AH8" s="33"/>
      <c r="AI8" s="40">
        <f t="shared" si="8"/>
        <v>0</v>
      </c>
      <c r="AJ8" s="32"/>
      <c r="AK8" s="33"/>
      <c r="AL8" s="33"/>
      <c r="AM8" s="55">
        <f t="shared" si="9"/>
        <v>0</v>
      </c>
      <c r="AN8" s="32"/>
      <c r="AO8" s="33"/>
      <c r="AP8" s="33"/>
      <c r="AQ8" s="55">
        <f t="shared" si="10"/>
        <v>0</v>
      </c>
      <c r="AR8" s="32"/>
      <c r="AS8" s="33"/>
      <c r="AT8" s="33"/>
      <c r="AU8" s="55">
        <f t="shared" si="11"/>
        <v>0</v>
      </c>
      <c r="AV8" s="32"/>
      <c r="AW8" s="33"/>
      <c r="AX8" s="77">
        <f t="shared" si="12"/>
        <v>0</v>
      </c>
      <c r="AY8" s="32"/>
      <c r="AZ8" s="33"/>
      <c r="BA8" s="55">
        <f t="shared" si="13"/>
        <v>0</v>
      </c>
      <c r="BB8" s="32"/>
      <c r="BC8" s="33"/>
      <c r="BD8" s="55">
        <f t="shared" si="14"/>
        <v>0</v>
      </c>
      <c r="BE8" s="32"/>
      <c r="BF8" s="33"/>
      <c r="BG8" s="55">
        <f t="shared" si="15"/>
        <v>0</v>
      </c>
      <c r="BH8" s="32"/>
      <c r="BI8" s="33"/>
      <c r="BJ8" s="55">
        <f t="shared" si="16"/>
        <v>0</v>
      </c>
      <c r="BK8" s="32"/>
      <c r="BL8" s="33"/>
      <c r="BM8" s="55">
        <f t="shared" si="17"/>
        <v>0</v>
      </c>
      <c r="BN8" s="17"/>
      <c r="BP8" s="55">
        <f t="shared" si="18"/>
        <v>0</v>
      </c>
      <c r="BQ8" s="17"/>
      <c r="BS8" s="55">
        <f t="shared" si="19"/>
        <v>0</v>
      </c>
      <c r="BT8" s="32"/>
      <c r="BU8" s="33"/>
      <c r="BV8" s="55">
        <f t="shared" si="20"/>
        <v>0</v>
      </c>
      <c r="BW8" s="17"/>
      <c r="BY8" s="34">
        <f t="shared" si="21"/>
        <v>0</v>
      </c>
    </row>
    <row r="9" spans="1:97" ht="16.5" thickBot="1" x14ac:dyDescent="0.3">
      <c r="A9" s="41">
        <v>6</v>
      </c>
      <c r="B9" s="121" t="s">
        <v>44</v>
      </c>
      <c r="C9" s="74">
        <f t="shared" si="0"/>
        <v>213</v>
      </c>
      <c r="D9" s="70">
        <v>1</v>
      </c>
      <c r="E9" s="33">
        <v>21</v>
      </c>
      <c r="F9" s="33">
        <v>7</v>
      </c>
      <c r="G9" s="34">
        <f t="shared" si="1"/>
        <v>28</v>
      </c>
      <c r="H9" s="32">
        <v>1</v>
      </c>
      <c r="I9" s="33">
        <v>44</v>
      </c>
      <c r="J9" s="33">
        <v>2</v>
      </c>
      <c r="K9" s="39">
        <f t="shared" si="2"/>
        <v>46</v>
      </c>
      <c r="L9" s="32"/>
      <c r="M9" s="33"/>
      <c r="N9" s="33"/>
      <c r="O9" s="34">
        <f t="shared" si="3"/>
        <v>0</v>
      </c>
      <c r="P9" s="32">
        <v>0.5</v>
      </c>
      <c r="Q9" s="33">
        <v>51</v>
      </c>
      <c r="R9" s="33">
        <v>4</v>
      </c>
      <c r="S9" s="34">
        <f t="shared" si="4"/>
        <v>29.5</v>
      </c>
      <c r="T9" s="32">
        <v>0.5</v>
      </c>
      <c r="U9" s="33">
        <v>40</v>
      </c>
      <c r="V9" s="33">
        <v>2</v>
      </c>
      <c r="W9" s="34">
        <f t="shared" si="5"/>
        <v>22</v>
      </c>
      <c r="X9" s="32">
        <v>1</v>
      </c>
      <c r="Y9" s="33">
        <v>40</v>
      </c>
      <c r="Z9" s="33">
        <v>6</v>
      </c>
      <c r="AA9" s="34">
        <f t="shared" si="6"/>
        <v>46</v>
      </c>
      <c r="AB9" s="32">
        <v>0.5</v>
      </c>
      <c r="AC9" s="33">
        <v>81</v>
      </c>
      <c r="AD9" s="33">
        <v>1</v>
      </c>
      <c r="AE9" s="34">
        <f t="shared" si="7"/>
        <v>41.5</v>
      </c>
      <c r="AF9" s="48"/>
      <c r="AG9" s="33"/>
      <c r="AH9" s="33"/>
      <c r="AI9" s="40">
        <f t="shared" si="8"/>
        <v>0</v>
      </c>
      <c r="AJ9" s="32"/>
      <c r="AK9" s="33"/>
      <c r="AL9" s="33"/>
      <c r="AM9" s="55">
        <f t="shared" si="9"/>
        <v>0</v>
      </c>
      <c r="AN9" s="32"/>
      <c r="AO9" s="33"/>
      <c r="AP9" s="33"/>
      <c r="AQ9" s="55">
        <f t="shared" si="10"/>
        <v>0</v>
      </c>
      <c r="AR9" s="32"/>
      <c r="AS9" s="33"/>
      <c r="AT9" s="33"/>
      <c r="AU9" s="55">
        <f t="shared" si="11"/>
        <v>0</v>
      </c>
      <c r="AV9" s="32"/>
      <c r="AW9" s="33"/>
      <c r="AX9" s="77">
        <f t="shared" si="12"/>
        <v>0</v>
      </c>
      <c r="AY9" s="32"/>
      <c r="AZ9" s="33"/>
      <c r="BA9" s="55">
        <f t="shared" si="13"/>
        <v>0</v>
      </c>
      <c r="BB9" s="32"/>
      <c r="BC9" s="33"/>
      <c r="BD9" s="55">
        <f t="shared" si="14"/>
        <v>0</v>
      </c>
      <c r="BE9" s="32"/>
      <c r="BF9" s="33"/>
      <c r="BG9" s="55">
        <f t="shared" si="15"/>
        <v>0</v>
      </c>
      <c r="BH9" s="32"/>
      <c r="BI9" s="33"/>
      <c r="BJ9" s="55">
        <f t="shared" si="16"/>
        <v>0</v>
      </c>
      <c r="BK9" s="32"/>
      <c r="BL9" s="33"/>
      <c r="BM9" s="55">
        <f t="shared" si="17"/>
        <v>0</v>
      </c>
      <c r="BN9" s="17"/>
      <c r="BP9" s="55">
        <f t="shared" si="18"/>
        <v>0</v>
      </c>
      <c r="BQ9" s="17"/>
      <c r="BS9" s="55">
        <f t="shared" si="19"/>
        <v>0</v>
      </c>
      <c r="BT9" s="32"/>
      <c r="BU9" s="33"/>
      <c r="BV9" s="55">
        <f t="shared" si="20"/>
        <v>0</v>
      </c>
      <c r="BW9" s="17"/>
      <c r="BY9" s="34">
        <f t="shared" si="21"/>
        <v>0</v>
      </c>
    </row>
    <row r="10" spans="1:97" ht="16.5" thickBot="1" x14ac:dyDescent="0.3">
      <c r="A10" s="41">
        <v>7</v>
      </c>
      <c r="B10" s="121" t="s">
        <v>39</v>
      </c>
      <c r="C10" s="74">
        <f t="shared" si="0"/>
        <v>201.5</v>
      </c>
      <c r="D10" s="70">
        <v>0.5</v>
      </c>
      <c r="E10" s="33">
        <v>81</v>
      </c>
      <c r="F10" s="33">
        <v>3</v>
      </c>
      <c r="G10" s="34">
        <f t="shared" si="1"/>
        <v>43.5</v>
      </c>
      <c r="H10" s="32"/>
      <c r="I10" s="33"/>
      <c r="J10" s="33"/>
      <c r="K10" s="39">
        <f t="shared" si="2"/>
        <v>0</v>
      </c>
      <c r="L10" s="32"/>
      <c r="M10" s="33"/>
      <c r="N10" s="33"/>
      <c r="O10" s="34">
        <f t="shared" si="3"/>
        <v>0</v>
      </c>
      <c r="P10" s="32">
        <v>1.5</v>
      </c>
      <c r="Q10" s="33">
        <v>104</v>
      </c>
      <c r="R10" s="33">
        <v>2</v>
      </c>
      <c r="S10" s="34">
        <f t="shared" si="4"/>
        <v>158</v>
      </c>
      <c r="T10" s="32"/>
      <c r="U10" s="33"/>
      <c r="V10" s="33"/>
      <c r="W10" s="34">
        <f t="shared" si="5"/>
        <v>0</v>
      </c>
      <c r="X10" s="32"/>
      <c r="Y10" s="33"/>
      <c r="Z10" s="33"/>
      <c r="AA10" s="34">
        <f t="shared" si="6"/>
        <v>0</v>
      </c>
      <c r="AB10" s="32"/>
      <c r="AC10" s="33"/>
      <c r="AD10" s="33"/>
      <c r="AE10" s="34">
        <f t="shared" si="7"/>
        <v>0</v>
      </c>
      <c r="AF10" s="48"/>
      <c r="AG10" s="33"/>
      <c r="AH10" s="33"/>
      <c r="AI10" s="40">
        <f t="shared" si="8"/>
        <v>0</v>
      </c>
      <c r="AJ10" s="32">
        <v>2</v>
      </c>
      <c r="AK10" s="33">
        <v>0</v>
      </c>
      <c r="AL10" s="33">
        <v>0</v>
      </c>
      <c r="AM10" s="55">
        <f t="shared" si="9"/>
        <v>0</v>
      </c>
      <c r="AN10" s="32"/>
      <c r="AO10" s="33"/>
      <c r="AP10" s="33"/>
      <c r="AQ10" s="55">
        <f t="shared" si="10"/>
        <v>0</v>
      </c>
      <c r="AR10" s="32"/>
      <c r="AS10" s="33"/>
      <c r="AT10" s="33"/>
      <c r="AU10" s="55">
        <f t="shared" si="11"/>
        <v>0</v>
      </c>
      <c r="AV10" s="32"/>
      <c r="AW10" s="33"/>
      <c r="AX10" s="77">
        <f t="shared" si="12"/>
        <v>0</v>
      </c>
      <c r="AY10" s="32"/>
      <c r="AZ10" s="33"/>
      <c r="BA10" s="55">
        <f t="shared" si="13"/>
        <v>0</v>
      </c>
      <c r="BB10" s="32"/>
      <c r="BC10" s="33"/>
      <c r="BD10" s="55">
        <f t="shared" si="14"/>
        <v>0</v>
      </c>
      <c r="BE10" s="32"/>
      <c r="BF10" s="33"/>
      <c r="BG10" s="55">
        <f t="shared" si="15"/>
        <v>0</v>
      </c>
      <c r="BH10" s="32"/>
      <c r="BI10" s="33"/>
      <c r="BJ10" s="55">
        <f t="shared" si="16"/>
        <v>0</v>
      </c>
      <c r="BK10" s="32"/>
      <c r="BL10" s="33"/>
      <c r="BM10" s="55">
        <f t="shared" si="17"/>
        <v>0</v>
      </c>
      <c r="BN10" s="81"/>
      <c r="BO10" s="21"/>
      <c r="BP10" s="55">
        <f t="shared" si="18"/>
        <v>0</v>
      </c>
      <c r="BQ10" s="81"/>
      <c r="BR10" s="21"/>
      <c r="BS10" s="55">
        <f t="shared" si="19"/>
        <v>0</v>
      </c>
      <c r="BT10" s="32"/>
      <c r="BU10" s="33"/>
      <c r="BV10" s="55">
        <f t="shared" si="20"/>
        <v>0</v>
      </c>
      <c r="BW10" s="81"/>
      <c r="BX10" s="21"/>
      <c r="BY10" s="34">
        <f t="shared" si="21"/>
        <v>0</v>
      </c>
    </row>
    <row r="11" spans="1:97" ht="16.5" thickBot="1" x14ac:dyDescent="0.3">
      <c r="A11" s="41">
        <v>8</v>
      </c>
      <c r="B11" s="121" t="s">
        <v>18</v>
      </c>
      <c r="C11" s="74">
        <f t="shared" si="0"/>
        <v>110</v>
      </c>
      <c r="D11" s="111">
        <v>1</v>
      </c>
      <c r="E11" s="36">
        <v>42</v>
      </c>
      <c r="F11" s="36">
        <v>2</v>
      </c>
      <c r="G11" s="34">
        <f t="shared" si="1"/>
        <v>44</v>
      </c>
      <c r="H11" s="32">
        <v>1</v>
      </c>
      <c r="I11" s="33">
        <v>24</v>
      </c>
      <c r="J11" s="33">
        <v>7</v>
      </c>
      <c r="K11" s="39">
        <f t="shared" si="2"/>
        <v>31</v>
      </c>
      <c r="L11" s="32"/>
      <c r="M11" s="33"/>
      <c r="N11" s="33"/>
      <c r="O11" s="34">
        <f t="shared" si="3"/>
        <v>0</v>
      </c>
      <c r="P11" s="32"/>
      <c r="Q11" s="33"/>
      <c r="R11" s="33"/>
      <c r="S11" s="34">
        <f t="shared" si="4"/>
        <v>0</v>
      </c>
      <c r="T11" s="32"/>
      <c r="U11" s="33"/>
      <c r="V11" s="33"/>
      <c r="W11" s="34">
        <f t="shared" si="5"/>
        <v>0</v>
      </c>
      <c r="X11" s="32">
        <v>0.5</v>
      </c>
      <c r="Y11" s="33">
        <v>40</v>
      </c>
      <c r="Z11" s="33">
        <v>0</v>
      </c>
      <c r="AA11" s="34">
        <f t="shared" si="6"/>
        <v>20</v>
      </c>
      <c r="AB11" s="32">
        <v>0.5</v>
      </c>
      <c r="AC11" s="33">
        <v>22</v>
      </c>
      <c r="AD11" s="33">
        <v>4</v>
      </c>
      <c r="AE11" s="34">
        <f t="shared" si="7"/>
        <v>15</v>
      </c>
      <c r="AF11" s="48"/>
      <c r="AG11" s="33"/>
      <c r="AH11" s="33"/>
      <c r="AI11" s="40">
        <f t="shared" si="8"/>
        <v>0</v>
      </c>
      <c r="AJ11" s="32"/>
      <c r="AK11" s="33"/>
      <c r="AL11" s="33"/>
      <c r="AM11" s="55">
        <f t="shared" si="9"/>
        <v>0</v>
      </c>
      <c r="AN11" s="32"/>
      <c r="AO11" s="33"/>
      <c r="AP11" s="33"/>
      <c r="AQ11" s="55">
        <f t="shared" si="10"/>
        <v>0</v>
      </c>
      <c r="AR11" s="32"/>
      <c r="AS11" s="33"/>
      <c r="AT11" s="33"/>
      <c r="AU11" s="55">
        <f t="shared" si="11"/>
        <v>0</v>
      </c>
      <c r="AV11" s="32"/>
      <c r="AW11" s="33"/>
      <c r="AX11" s="77">
        <f t="shared" si="12"/>
        <v>0</v>
      </c>
      <c r="AY11" s="32"/>
      <c r="AZ11" s="33"/>
      <c r="BA11" s="55">
        <f t="shared" si="13"/>
        <v>0</v>
      </c>
      <c r="BB11" s="32"/>
      <c r="BC11" s="33"/>
      <c r="BD11" s="55">
        <f t="shared" si="14"/>
        <v>0</v>
      </c>
      <c r="BE11" s="32"/>
      <c r="BF11" s="33"/>
      <c r="BG11" s="55">
        <f t="shared" si="15"/>
        <v>0</v>
      </c>
      <c r="BH11" s="32"/>
      <c r="BI11" s="33"/>
      <c r="BJ11" s="55">
        <f t="shared" si="16"/>
        <v>0</v>
      </c>
      <c r="BK11" s="32"/>
      <c r="BL11" s="33"/>
      <c r="BM11" s="55">
        <f t="shared" si="17"/>
        <v>0</v>
      </c>
      <c r="BN11" s="17"/>
      <c r="BP11" s="55">
        <f t="shared" si="18"/>
        <v>0</v>
      </c>
      <c r="BQ11" s="17"/>
      <c r="BS11" s="55">
        <f t="shared" si="19"/>
        <v>0</v>
      </c>
      <c r="BT11" s="32"/>
      <c r="BU11" s="33"/>
      <c r="BV11" s="55">
        <f t="shared" si="20"/>
        <v>0</v>
      </c>
      <c r="BW11" s="17"/>
      <c r="BY11" s="34">
        <f t="shared" si="21"/>
        <v>0</v>
      </c>
    </row>
    <row r="12" spans="1:97" ht="16.5" thickBot="1" x14ac:dyDescent="0.3">
      <c r="A12" s="41">
        <v>9</v>
      </c>
      <c r="B12" s="121" t="s">
        <v>58</v>
      </c>
      <c r="C12" s="74">
        <f t="shared" si="0"/>
        <v>96</v>
      </c>
      <c r="D12" s="70">
        <v>1</v>
      </c>
      <c r="E12" s="33">
        <v>21</v>
      </c>
      <c r="F12" s="33">
        <v>9</v>
      </c>
      <c r="G12" s="34">
        <f t="shared" si="1"/>
        <v>30</v>
      </c>
      <c r="H12" s="32">
        <v>0</v>
      </c>
      <c r="I12" s="33">
        <v>0</v>
      </c>
      <c r="J12" s="33">
        <v>0</v>
      </c>
      <c r="K12" s="39">
        <f t="shared" si="2"/>
        <v>0</v>
      </c>
      <c r="L12" s="32"/>
      <c r="M12" s="33"/>
      <c r="N12" s="33"/>
      <c r="O12" s="34">
        <f t="shared" si="3"/>
        <v>0</v>
      </c>
      <c r="P12" s="32"/>
      <c r="Q12" s="33"/>
      <c r="R12" s="33"/>
      <c r="S12" s="34">
        <f t="shared" si="4"/>
        <v>0</v>
      </c>
      <c r="T12" s="32">
        <v>0.5</v>
      </c>
      <c r="U12" s="33">
        <v>40</v>
      </c>
      <c r="V12" s="33">
        <v>0</v>
      </c>
      <c r="W12" s="34">
        <f t="shared" si="5"/>
        <v>20</v>
      </c>
      <c r="X12" s="32"/>
      <c r="Y12" s="33"/>
      <c r="Z12" s="33"/>
      <c r="AA12" s="34">
        <f t="shared" si="6"/>
        <v>0</v>
      </c>
      <c r="AB12" s="32">
        <v>1</v>
      </c>
      <c r="AC12" s="33">
        <v>44</v>
      </c>
      <c r="AD12" s="33">
        <v>2</v>
      </c>
      <c r="AE12" s="34">
        <f t="shared" si="7"/>
        <v>46</v>
      </c>
      <c r="AF12" s="48"/>
      <c r="AG12" s="36"/>
      <c r="AH12" s="36"/>
      <c r="AI12" s="40">
        <f t="shared" si="8"/>
        <v>0</v>
      </c>
      <c r="AJ12" s="32"/>
      <c r="AK12" s="33"/>
      <c r="AL12" s="33"/>
      <c r="AM12" s="55">
        <f t="shared" si="9"/>
        <v>0</v>
      </c>
      <c r="AN12" s="32"/>
      <c r="AO12" s="33"/>
      <c r="AP12" s="33"/>
      <c r="AQ12" s="55">
        <f t="shared" si="10"/>
        <v>0</v>
      </c>
      <c r="AR12" s="32"/>
      <c r="AS12" s="33"/>
      <c r="AT12" s="33"/>
      <c r="AU12" s="55">
        <f t="shared" si="11"/>
        <v>0</v>
      </c>
      <c r="AV12" s="32"/>
      <c r="AW12" s="33"/>
      <c r="AX12" s="77">
        <f t="shared" si="12"/>
        <v>0</v>
      </c>
      <c r="AY12" s="32"/>
      <c r="AZ12" s="33"/>
      <c r="BA12" s="55">
        <f t="shared" si="13"/>
        <v>0</v>
      </c>
      <c r="BB12" s="32"/>
      <c r="BC12" s="33"/>
      <c r="BD12" s="55">
        <f t="shared" si="14"/>
        <v>0</v>
      </c>
      <c r="BE12" s="32"/>
      <c r="BF12" s="33"/>
      <c r="BG12" s="55">
        <f t="shared" si="15"/>
        <v>0</v>
      </c>
      <c r="BH12" s="32"/>
      <c r="BI12" s="33"/>
      <c r="BJ12" s="55">
        <f t="shared" si="16"/>
        <v>0</v>
      </c>
      <c r="BK12" s="32"/>
      <c r="BL12" s="33"/>
      <c r="BM12" s="55">
        <f t="shared" si="17"/>
        <v>0</v>
      </c>
      <c r="BN12" s="17"/>
      <c r="BP12" s="55">
        <f t="shared" si="18"/>
        <v>0</v>
      </c>
      <c r="BQ12" s="17"/>
      <c r="BS12" s="55">
        <f t="shared" si="19"/>
        <v>0</v>
      </c>
      <c r="BT12" s="32"/>
      <c r="BU12" s="33"/>
      <c r="BV12" s="55">
        <f t="shared" si="20"/>
        <v>0</v>
      </c>
      <c r="BW12" s="17"/>
      <c r="BY12" s="34">
        <f t="shared" si="21"/>
        <v>0</v>
      </c>
    </row>
    <row r="13" spans="1:97" ht="16.5" thickBot="1" x14ac:dyDescent="0.3">
      <c r="A13" s="41">
        <v>10</v>
      </c>
      <c r="B13" s="121" t="s">
        <v>42</v>
      </c>
      <c r="C13" s="74">
        <f t="shared" si="0"/>
        <v>82</v>
      </c>
      <c r="D13" s="70"/>
      <c r="E13" s="33"/>
      <c r="F13" s="33"/>
      <c r="G13" s="34">
        <f t="shared" si="1"/>
        <v>0</v>
      </c>
      <c r="H13" s="32">
        <v>1</v>
      </c>
      <c r="I13" s="33">
        <v>24</v>
      </c>
      <c r="J13" s="33">
        <v>5</v>
      </c>
      <c r="K13" s="39">
        <f t="shared" si="2"/>
        <v>29</v>
      </c>
      <c r="L13" s="32">
        <v>1</v>
      </c>
      <c r="M13" s="33">
        <v>26</v>
      </c>
      <c r="N13" s="33">
        <v>9</v>
      </c>
      <c r="O13" s="34">
        <f t="shared" si="3"/>
        <v>35</v>
      </c>
      <c r="P13" s="32"/>
      <c r="Q13" s="33"/>
      <c r="R13" s="33"/>
      <c r="S13" s="34">
        <f t="shared" si="4"/>
        <v>0</v>
      </c>
      <c r="T13" s="32"/>
      <c r="U13" s="33"/>
      <c r="V13" s="33"/>
      <c r="W13" s="34">
        <f t="shared" si="5"/>
        <v>0</v>
      </c>
      <c r="X13" s="32">
        <v>1</v>
      </c>
      <c r="Y13" s="33">
        <v>16</v>
      </c>
      <c r="Z13" s="33">
        <v>2</v>
      </c>
      <c r="AA13" s="34">
        <f t="shared" si="6"/>
        <v>18</v>
      </c>
      <c r="AB13" s="32"/>
      <c r="AC13" s="33"/>
      <c r="AD13" s="33"/>
      <c r="AE13" s="34">
        <f t="shared" si="7"/>
        <v>0</v>
      </c>
      <c r="AF13" s="48"/>
      <c r="AG13" s="33"/>
      <c r="AH13" s="33"/>
      <c r="AI13" s="40">
        <f t="shared" si="8"/>
        <v>0</v>
      </c>
      <c r="AJ13" s="32"/>
      <c r="AK13" s="33"/>
      <c r="AL13" s="33"/>
      <c r="AM13" s="55">
        <f t="shared" si="9"/>
        <v>0</v>
      </c>
      <c r="AN13" s="32"/>
      <c r="AO13" s="33"/>
      <c r="AP13" s="33"/>
      <c r="AQ13" s="55">
        <f t="shared" si="10"/>
        <v>0</v>
      </c>
      <c r="AR13" s="32"/>
      <c r="AS13" s="33"/>
      <c r="AT13" s="33"/>
      <c r="AU13" s="55">
        <f t="shared" si="11"/>
        <v>0</v>
      </c>
      <c r="AV13" s="32"/>
      <c r="AW13" s="33"/>
      <c r="AX13" s="77">
        <f t="shared" si="12"/>
        <v>0</v>
      </c>
      <c r="AY13" s="32"/>
      <c r="AZ13" s="33"/>
      <c r="BA13" s="55">
        <f t="shared" si="13"/>
        <v>0</v>
      </c>
      <c r="BB13" s="32"/>
      <c r="BC13" s="33"/>
      <c r="BD13" s="55">
        <f t="shared" si="14"/>
        <v>0</v>
      </c>
      <c r="BE13" s="32"/>
      <c r="BF13" s="33"/>
      <c r="BG13" s="55">
        <f t="shared" si="15"/>
        <v>0</v>
      </c>
      <c r="BH13" s="32"/>
      <c r="BI13" s="33"/>
      <c r="BJ13" s="55">
        <f t="shared" si="16"/>
        <v>0</v>
      </c>
      <c r="BK13" s="32"/>
      <c r="BL13" s="33"/>
      <c r="BM13" s="55">
        <f t="shared" si="17"/>
        <v>0</v>
      </c>
      <c r="BN13" s="17"/>
      <c r="BP13" s="55">
        <f t="shared" si="18"/>
        <v>0</v>
      </c>
      <c r="BQ13" s="17"/>
      <c r="BS13" s="55">
        <f t="shared" si="19"/>
        <v>0</v>
      </c>
      <c r="BT13" s="32"/>
      <c r="BU13" s="33"/>
      <c r="BV13" s="55">
        <f t="shared" si="20"/>
        <v>0</v>
      </c>
      <c r="BW13" s="17"/>
      <c r="BY13" s="34">
        <f t="shared" si="21"/>
        <v>0</v>
      </c>
    </row>
    <row r="14" spans="1:97" ht="16.5" thickBot="1" x14ac:dyDescent="0.3">
      <c r="A14" s="41">
        <v>11</v>
      </c>
      <c r="B14" s="121" t="s">
        <v>3</v>
      </c>
      <c r="C14" s="74">
        <f t="shared" si="0"/>
        <v>63</v>
      </c>
      <c r="D14" s="70"/>
      <c r="E14" s="33"/>
      <c r="F14" s="33"/>
      <c r="G14" s="34">
        <f t="shared" si="1"/>
        <v>0</v>
      </c>
      <c r="H14" s="32">
        <v>1</v>
      </c>
      <c r="I14" s="33">
        <v>59</v>
      </c>
      <c r="J14" s="33">
        <v>4</v>
      </c>
      <c r="K14" s="39">
        <f t="shared" si="2"/>
        <v>63</v>
      </c>
      <c r="L14" s="32"/>
      <c r="M14" s="33"/>
      <c r="N14" s="33"/>
      <c r="O14" s="34">
        <f t="shared" si="3"/>
        <v>0</v>
      </c>
      <c r="P14" s="32"/>
      <c r="Q14" s="33"/>
      <c r="R14" s="33"/>
      <c r="S14" s="34">
        <f t="shared" si="4"/>
        <v>0</v>
      </c>
      <c r="T14" s="32"/>
      <c r="U14" s="33"/>
      <c r="V14" s="33"/>
      <c r="W14" s="34">
        <f t="shared" si="5"/>
        <v>0</v>
      </c>
      <c r="X14" s="32"/>
      <c r="Y14" s="33"/>
      <c r="Z14" s="33"/>
      <c r="AA14" s="34">
        <f t="shared" si="6"/>
        <v>0</v>
      </c>
      <c r="AB14" s="32"/>
      <c r="AC14" s="33"/>
      <c r="AD14" s="33"/>
      <c r="AE14" s="34">
        <f t="shared" si="7"/>
        <v>0</v>
      </c>
      <c r="AF14" s="48">
        <v>4</v>
      </c>
      <c r="AG14" s="33">
        <v>0</v>
      </c>
      <c r="AH14" s="33">
        <v>0</v>
      </c>
      <c r="AI14" s="40">
        <f t="shared" si="8"/>
        <v>0</v>
      </c>
      <c r="AJ14" s="32"/>
      <c r="AK14" s="33"/>
      <c r="AL14" s="33"/>
      <c r="AM14" s="55">
        <f t="shared" si="9"/>
        <v>0</v>
      </c>
      <c r="AN14" s="32"/>
      <c r="AO14" s="33"/>
      <c r="AP14" s="33"/>
      <c r="AQ14" s="55">
        <f t="shared" si="10"/>
        <v>0</v>
      </c>
      <c r="AR14" s="32"/>
      <c r="AS14" s="33"/>
      <c r="AT14" s="33"/>
      <c r="AU14" s="55">
        <f t="shared" si="11"/>
        <v>0</v>
      </c>
      <c r="AV14" s="32"/>
      <c r="AW14" s="33"/>
      <c r="AX14" s="77">
        <f t="shared" si="12"/>
        <v>0</v>
      </c>
      <c r="AY14" s="32"/>
      <c r="AZ14" s="33"/>
      <c r="BA14" s="55">
        <f t="shared" si="13"/>
        <v>0</v>
      </c>
      <c r="BB14" s="32"/>
      <c r="BC14" s="33"/>
      <c r="BD14" s="55">
        <f t="shared" si="14"/>
        <v>0</v>
      </c>
      <c r="BE14" s="32"/>
      <c r="BF14" s="33"/>
      <c r="BG14" s="55">
        <f t="shared" si="15"/>
        <v>0</v>
      </c>
      <c r="BH14" s="32"/>
      <c r="BI14" s="33"/>
      <c r="BJ14" s="55">
        <f t="shared" si="16"/>
        <v>0</v>
      </c>
      <c r="BK14" s="32"/>
      <c r="BL14" s="33"/>
      <c r="BM14" s="55">
        <f t="shared" si="17"/>
        <v>0</v>
      </c>
      <c r="BN14" s="17"/>
      <c r="BP14" s="55">
        <f t="shared" si="18"/>
        <v>0</v>
      </c>
      <c r="BQ14" s="17"/>
      <c r="BS14" s="55">
        <f t="shared" si="19"/>
        <v>0</v>
      </c>
      <c r="BT14" s="32"/>
      <c r="BU14" s="33"/>
      <c r="BV14" s="55">
        <f t="shared" si="20"/>
        <v>0</v>
      </c>
      <c r="BW14" s="17"/>
      <c r="BY14" s="34">
        <f t="shared" si="21"/>
        <v>0</v>
      </c>
    </row>
    <row r="15" spans="1:97" ht="16.5" thickBot="1" x14ac:dyDescent="0.3">
      <c r="A15" s="41">
        <v>12</v>
      </c>
      <c r="B15" s="121" t="s">
        <v>27</v>
      </c>
      <c r="C15" s="74">
        <f t="shared" si="0"/>
        <v>61</v>
      </c>
      <c r="D15" s="70"/>
      <c r="E15" s="33"/>
      <c r="F15" s="33"/>
      <c r="G15" s="34">
        <f t="shared" si="1"/>
        <v>0</v>
      </c>
      <c r="H15" s="32">
        <v>1</v>
      </c>
      <c r="I15" s="33">
        <v>59</v>
      </c>
      <c r="J15" s="33">
        <v>2</v>
      </c>
      <c r="K15" s="39">
        <f t="shared" si="2"/>
        <v>61</v>
      </c>
      <c r="L15" s="32"/>
      <c r="M15" s="33"/>
      <c r="N15" s="33"/>
      <c r="O15" s="34">
        <f t="shared" si="3"/>
        <v>0</v>
      </c>
      <c r="P15" s="32"/>
      <c r="Q15" s="33"/>
      <c r="R15" s="33"/>
      <c r="S15" s="34">
        <f t="shared" si="4"/>
        <v>0</v>
      </c>
      <c r="T15" s="32"/>
      <c r="U15" s="33"/>
      <c r="V15" s="33"/>
      <c r="W15" s="34">
        <f t="shared" si="5"/>
        <v>0</v>
      </c>
      <c r="X15" s="32"/>
      <c r="Y15" s="33"/>
      <c r="Z15" s="33"/>
      <c r="AA15" s="34">
        <f t="shared" si="6"/>
        <v>0</v>
      </c>
      <c r="AB15" s="32">
        <v>0.5</v>
      </c>
      <c r="AC15" s="33">
        <v>0</v>
      </c>
      <c r="AD15" s="33">
        <v>0</v>
      </c>
      <c r="AE15" s="34">
        <f t="shared" si="7"/>
        <v>0</v>
      </c>
      <c r="AF15" s="48"/>
      <c r="AG15" s="33"/>
      <c r="AH15" s="33"/>
      <c r="AI15" s="40">
        <f t="shared" si="8"/>
        <v>0</v>
      </c>
      <c r="AJ15" s="32"/>
      <c r="AK15" s="33"/>
      <c r="AL15" s="33"/>
      <c r="AM15" s="55">
        <f t="shared" si="9"/>
        <v>0</v>
      </c>
      <c r="AN15" s="32"/>
      <c r="AO15" s="33"/>
      <c r="AP15" s="33"/>
      <c r="AQ15" s="55">
        <f t="shared" si="10"/>
        <v>0</v>
      </c>
      <c r="AR15" s="32"/>
      <c r="AS15" s="33"/>
      <c r="AT15" s="33"/>
      <c r="AU15" s="55">
        <f t="shared" si="11"/>
        <v>0</v>
      </c>
      <c r="AV15" s="32"/>
      <c r="AW15" s="33"/>
      <c r="AX15" s="77">
        <f t="shared" si="12"/>
        <v>0</v>
      </c>
      <c r="AY15" s="32"/>
      <c r="AZ15" s="33"/>
      <c r="BA15" s="55">
        <f t="shared" si="13"/>
        <v>0</v>
      </c>
      <c r="BB15" s="32"/>
      <c r="BC15" s="33"/>
      <c r="BD15" s="55">
        <f t="shared" si="14"/>
        <v>0</v>
      </c>
      <c r="BE15" s="32"/>
      <c r="BF15" s="33"/>
      <c r="BG15" s="55">
        <f t="shared" si="15"/>
        <v>0</v>
      </c>
      <c r="BH15" s="32"/>
      <c r="BI15" s="33"/>
      <c r="BJ15" s="55">
        <f t="shared" si="16"/>
        <v>0</v>
      </c>
      <c r="BK15" s="32"/>
      <c r="BL15" s="33"/>
      <c r="BM15" s="55">
        <f t="shared" si="17"/>
        <v>0</v>
      </c>
      <c r="BN15" s="17"/>
      <c r="BP15" s="55">
        <f t="shared" si="18"/>
        <v>0</v>
      </c>
      <c r="BQ15" s="17"/>
      <c r="BS15" s="55">
        <f t="shared" si="19"/>
        <v>0</v>
      </c>
      <c r="BT15" s="32"/>
      <c r="BU15" s="33"/>
      <c r="BV15" s="55">
        <f t="shared" si="20"/>
        <v>0</v>
      </c>
      <c r="BW15" s="17"/>
      <c r="BY15" s="34">
        <f t="shared" si="21"/>
        <v>0</v>
      </c>
    </row>
    <row r="16" spans="1:97" ht="16.5" thickBot="1" x14ac:dyDescent="0.3">
      <c r="A16" s="41">
        <v>13</v>
      </c>
      <c r="B16" s="121" t="s">
        <v>74</v>
      </c>
      <c r="C16" s="74">
        <f t="shared" si="0"/>
        <v>54</v>
      </c>
      <c r="D16" s="70"/>
      <c r="E16" s="33"/>
      <c r="F16" s="33"/>
      <c r="G16" s="34">
        <f t="shared" si="1"/>
        <v>0</v>
      </c>
      <c r="H16" s="32">
        <v>1</v>
      </c>
      <c r="I16" s="33">
        <v>44</v>
      </c>
      <c r="J16" s="33">
        <v>3</v>
      </c>
      <c r="K16" s="39">
        <f t="shared" si="2"/>
        <v>47</v>
      </c>
      <c r="L16" s="32"/>
      <c r="M16" s="33"/>
      <c r="N16" s="33"/>
      <c r="O16" s="34">
        <f t="shared" si="3"/>
        <v>0</v>
      </c>
      <c r="P16" s="32"/>
      <c r="Q16" s="33"/>
      <c r="R16" s="33"/>
      <c r="S16" s="34">
        <f t="shared" si="4"/>
        <v>0</v>
      </c>
      <c r="T16" s="32"/>
      <c r="U16" s="33"/>
      <c r="V16" s="33"/>
      <c r="W16" s="34">
        <f t="shared" si="5"/>
        <v>0</v>
      </c>
      <c r="X16" s="32"/>
      <c r="Y16" s="33"/>
      <c r="Z16" s="33"/>
      <c r="AA16" s="34">
        <f t="shared" si="6"/>
        <v>0</v>
      </c>
      <c r="AB16" s="32">
        <v>0.5</v>
      </c>
      <c r="AC16" s="33">
        <v>14</v>
      </c>
      <c r="AD16" s="33">
        <v>0</v>
      </c>
      <c r="AE16" s="34">
        <f t="shared" si="7"/>
        <v>7</v>
      </c>
      <c r="AF16" s="48"/>
      <c r="AG16" s="33"/>
      <c r="AH16" s="33"/>
      <c r="AI16" s="40">
        <f t="shared" si="8"/>
        <v>0</v>
      </c>
      <c r="AJ16" s="32"/>
      <c r="AK16" s="33"/>
      <c r="AL16" s="33"/>
      <c r="AM16" s="55">
        <f t="shared" si="9"/>
        <v>0</v>
      </c>
      <c r="AN16" s="32"/>
      <c r="AO16" s="33"/>
      <c r="AP16" s="33"/>
      <c r="AQ16" s="55">
        <f t="shared" si="10"/>
        <v>0</v>
      </c>
      <c r="AR16" s="32"/>
      <c r="AS16" s="33"/>
      <c r="AT16" s="33"/>
      <c r="AU16" s="55">
        <f t="shared" si="11"/>
        <v>0</v>
      </c>
      <c r="AV16" s="32"/>
      <c r="AW16" s="33"/>
      <c r="AX16" s="77">
        <f t="shared" si="12"/>
        <v>0</v>
      </c>
      <c r="AY16" s="32"/>
      <c r="AZ16" s="33"/>
      <c r="BA16" s="55">
        <f t="shared" si="13"/>
        <v>0</v>
      </c>
      <c r="BB16" s="32"/>
      <c r="BC16" s="33"/>
      <c r="BD16" s="55">
        <f t="shared" si="14"/>
        <v>0</v>
      </c>
      <c r="BE16" s="32"/>
      <c r="BF16" s="33"/>
      <c r="BG16" s="55">
        <f t="shared" si="15"/>
        <v>0</v>
      </c>
      <c r="BH16" s="32"/>
      <c r="BI16" s="33"/>
      <c r="BJ16" s="55">
        <f t="shared" si="16"/>
        <v>0</v>
      </c>
      <c r="BK16" s="32"/>
      <c r="BL16" s="33"/>
      <c r="BM16" s="55">
        <f t="shared" si="17"/>
        <v>0</v>
      </c>
      <c r="BN16" s="17"/>
      <c r="BP16" s="55">
        <f t="shared" si="18"/>
        <v>0</v>
      </c>
      <c r="BQ16" s="17"/>
      <c r="BS16" s="55">
        <f t="shared" si="19"/>
        <v>0</v>
      </c>
      <c r="BT16" s="32"/>
      <c r="BU16" s="33"/>
      <c r="BV16" s="55">
        <f t="shared" si="20"/>
        <v>0</v>
      </c>
      <c r="BW16" s="17"/>
      <c r="BY16" s="34">
        <f t="shared" si="21"/>
        <v>0</v>
      </c>
    </row>
    <row r="17" spans="1:77" ht="16.5" thickBot="1" x14ac:dyDescent="0.3">
      <c r="A17" s="41">
        <v>14</v>
      </c>
      <c r="B17" s="121" t="s">
        <v>41</v>
      </c>
      <c r="C17" s="74">
        <f t="shared" si="0"/>
        <v>43</v>
      </c>
      <c r="D17" s="70"/>
      <c r="E17" s="33"/>
      <c r="F17" s="33"/>
      <c r="G17" s="34">
        <f t="shared" si="1"/>
        <v>0</v>
      </c>
      <c r="H17" s="32">
        <v>1</v>
      </c>
      <c r="I17" s="33">
        <v>22</v>
      </c>
      <c r="J17" s="33">
        <v>9</v>
      </c>
      <c r="K17" s="34">
        <f t="shared" si="2"/>
        <v>31</v>
      </c>
      <c r="L17" s="32"/>
      <c r="M17" s="33"/>
      <c r="N17" s="33"/>
      <c r="O17" s="34">
        <f t="shared" si="3"/>
        <v>0</v>
      </c>
      <c r="P17" s="32"/>
      <c r="Q17" s="33"/>
      <c r="R17" s="33"/>
      <c r="S17" s="34">
        <f t="shared" si="4"/>
        <v>0</v>
      </c>
      <c r="T17" s="32"/>
      <c r="U17" s="33"/>
      <c r="V17" s="33"/>
      <c r="W17" s="34">
        <f t="shared" si="5"/>
        <v>0</v>
      </c>
      <c r="X17" s="32"/>
      <c r="Y17" s="33"/>
      <c r="Z17" s="33"/>
      <c r="AA17" s="34">
        <f t="shared" si="6"/>
        <v>0</v>
      </c>
      <c r="AB17" s="32">
        <v>0.5</v>
      </c>
      <c r="AC17" s="33">
        <v>22</v>
      </c>
      <c r="AD17" s="33">
        <v>1</v>
      </c>
      <c r="AE17" s="34">
        <f t="shared" si="7"/>
        <v>12</v>
      </c>
      <c r="AF17" s="48"/>
      <c r="AG17" s="33"/>
      <c r="AH17" s="33"/>
      <c r="AI17" s="40">
        <f t="shared" si="8"/>
        <v>0</v>
      </c>
      <c r="AJ17" s="32"/>
      <c r="AK17" s="33"/>
      <c r="AL17" s="33"/>
      <c r="AM17" s="55">
        <f t="shared" si="9"/>
        <v>0</v>
      </c>
      <c r="AN17" s="32"/>
      <c r="AO17" s="33"/>
      <c r="AP17" s="33"/>
      <c r="AQ17" s="55">
        <f t="shared" si="10"/>
        <v>0</v>
      </c>
      <c r="AR17" s="32"/>
      <c r="AS17" s="33"/>
      <c r="AT17" s="33"/>
      <c r="AU17" s="55">
        <f t="shared" si="11"/>
        <v>0</v>
      </c>
      <c r="AV17" s="32"/>
      <c r="AW17" s="33"/>
      <c r="AX17" s="77">
        <f>AU17*AV17+AW17</f>
        <v>0</v>
      </c>
      <c r="AY17" s="32"/>
      <c r="AZ17" s="33"/>
      <c r="BA17" s="55">
        <f>AX17*AY17+AZ17</f>
        <v>0</v>
      </c>
      <c r="BB17" s="32"/>
      <c r="BC17" s="33"/>
      <c r="BD17" s="55">
        <f>BA17*BB17+BC17</f>
        <v>0</v>
      </c>
      <c r="BE17" s="32"/>
      <c r="BF17" s="33"/>
      <c r="BG17" s="55">
        <f>BD17*BE17+BF17</f>
        <v>0</v>
      </c>
      <c r="BH17" s="32"/>
      <c r="BI17" s="33"/>
      <c r="BJ17" s="55">
        <f>BG17*BH17+BI17</f>
        <v>0</v>
      </c>
      <c r="BK17" s="32"/>
      <c r="BL17" s="33"/>
      <c r="BM17" s="55">
        <f>BJ17*BK17+BL17</f>
        <v>0</v>
      </c>
      <c r="BN17" s="17"/>
      <c r="BP17" s="55">
        <f>BM17*BN17+BO17</f>
        <v>0</v>
      </c>
      <c r="BQ17" s="17"/>
      <c r="BS17" s="55">
        <f>BP17*BQ17+BR17</f>
        <v>0</v>
      </c>
      <c r="BT17" s="32"/>
      <c r="BU17" s="33"/>
      <c r="BV17" s="55">
        <f>BS17*BT17+BU17</f>
        <v>0</v>
      </c>
      <c r="BW17" s="17"/>
      <c r="BY17" s="34">
        <f>BV17*BW17+BX17</f>
        <v>0</v>
      </c>
    </row>
    <row r="18" spans="1:77" ht="16.5" thickBot="1" x14ac:dyDescent="0.3">
      <c r="A18" s="41">
        <v>15</v>
      </c>
      <c r="B18" s="121" t="s">
        <v>56</v>
      </c>
      <c r="C18" s="74">
        <f t="shared" si="0"/>
        <v>32</v>
      </c>
      <c r="D18" s="70">
        <v>1</v>
      </c>
      <c r="E18" s="33">
        <v>21</v>
      </c>
      <c r="F18" s="33">
        <v>11</v>
      </c>
      <c r="G18" s="34">
        <f t="shared" si="1"/>
        <v>32</v>
      </c>
      <c r="H18" s="32">
        <v>0</v>
      </c>
      <c r="I18" s="33">
        <v>0</v>
      </c>
      <c r="J18" s="33">
        <v>0</v>
      </c>
      <c r="K18" s="39">
        <f t="shared" si="2"/>
        <v>0</v>
      </c>
      <c r="L18" s="32"/>
      <c r="M18" s="33"/>
      <c r="N18" s="33"/>
      <c r="O18" s="34">
        <f t="shared" si="3"/>
        <v>0</v>
      </c>
      <c r="P18" s="32"/>
      <c r="Q18" s="33"/>
      <c r="R18" s="33"/>
      <c r="S18" s="34">
        <f t="shared" si="4"/>
        <v>0</v>
      </c>
      <c r="T18" s="32"/>
      <c r="U18" s="33"/>
      <c r="V18" s="33"/>
      <c r="W18" s="34">
        <f t="shared" si="5"/>
        <v>0</v>
      </c>
      <c r="X18" s="32"/>
      <c r="Y18" s="33"/>
      <c r="Z18" s="33"/>
      <c r="AA18" s="34">
        <f t="shared" si="6"/>
        <v>0</v>
      </c>
      <c r="AB18" s="32"/>
      <c r="AC18" s="33"/>
      <c r="AD18" s="33"/>
      <c r="AE18" s="34">
        <f t="shared" si="7"/>
        <v>0</v>
      </c>
      <c r="AF18" s="48"/>
      <c r="AG18" s="33"/>
      <c r="AH18" s="33"/>
      <c r="AI18" s="40">
        <f t="shared" si="8"/>
        <v>0</v>
      </c>
      <c r="AJ18" s="32"/>
      <c r="AK18" s="33"/>
      <c r="AL18" s="33"/>
      <c r="AM18" s="55">
        <f t="shared" si="9"/>
        <v>0</v>
      </c>
      <c r="AN18" s="32"/>
      <c r="AO18" s="33"/>
      <c r="AP18" s="33"/>
      <c r="AQ18" s="55">
        <f t="shared" si="10"/>
        <v>0</v>
      </c>
      <c r="AR18" s="32"/>
      <c r="AS18" s="33"/>
      <c r="AT18" s="33"/>
      <c r="AU18" s="55">
        <f t="shared" si="11"/>
        <v>0</v>
      </c>
      <c r="AV18" s="32"/>
      <c r="AW18" s="33"/>
      <c r="AX18" s="77">
        <f t="shared" ref="AX18:AX24" si="22">SUM(AV18:AW18)</f>
        <v>0</v>
      </c>
      <c r="AY18" s="32"/>
      <c r="AZ18" s="33"/>
      <c r="BA18" s="55">
        <f t="shared" ref="BA18:BA24" si="23">SUM(AY18:AZ18)</f>
        <v>0</v>
      </c>
      <c r="BB18" s="32"/>
      <c r="BC18" s="33"/>
      <c r="BD18" s="55">
        <f t="shared" ref="BD18:BD24" si="24">SUM(BB18:BC18)</f>
        <v>0</v>
      </c>
      <c r="BE18" s="32"/>
      <c r="BF18" s="33"/>
      <c r="BG18" s="55">
        <f t="shared" ref="BG18:BG24" si="25">SUM(BE18:BF18)</f>
        <v>0</v>
      </c>
      <c r="BH18" s="32"/>
      <c r="BI18" s="33"/>
      <c r="BJ18" s="55">
        <f t="shared" ref="BJ18:BJ24" si="26">SUM(BH18:BI18)</f>
        <v>0</v>
      </c>
      <c r="BK18" s="32"/>
      <c r="BL18" s="33"/>
      <c r="BM18" s="55">
        <f t="shared" ref="BM18:BM24" si="27">SUM(BK18:BL18)</f>
        <v>0</v>
      </c>
      <c r="BN18" s="17"/>
      <c r="BP18" s="55">
        <f t="shared" ref="BP18:BP24" si="28">SUM(BN18:BO18)</f>
        <v>0</v>
      </c>
      <c r="BQ18" s="17"/>
      <c r="BS18" s="55">
        <f t="shared" ref="BS18:BS24" si="29">SUM(BQ18:BR18)</f>
        <v>0</v>
      </c>
      <c r="BT18" s="32"/>
      <c r="BU18" s="33"/>
      <c r="BV18" s="55">
        <f t="shared" ref="BV18:BV24" si="30">SUM(BT18:BU18)</f>
        <v>0</v>
      </c>
      <c r="BW18" s="17"/>
      <c r="BY18" s="34">
        <f t="shared" ref="BY18:BY24" si="31">SUM(BW18:BX18)</f>
        <v>0</v>
      </c>
    </row>
    <row r="19" spans="1:77" ht="16.5" thickBot="1" x14ac:dyDescent="0.3">
      <c r="A19" s="41">
        <v>16</v>
      </c>
      <c r="B19" s="121" t="s">
        <v>65</v>
      </c>
      <c r="C19" s="74">
        <v>29</v>
      </c>
      <c r="D19" s="129">
        <v>1</v>
      </c>
      <c r="E19" s="33">
        <v>21</v>
      </c>
      <c r="F19" s="33">
        <v>8</v>
      </c>
      <c r="G19" s="34">
        <v>29</v>
      </c>
      <c r="H19" s="32"/>
      <c r="I19" s="33"/>
      <c r="J19" s="33"/>
      <c r="K19" s="39">
        <f t="shared" ref="K19" si="32">H19*I19+J19</f>
        <v>0</v>
      </c>
      <c r="L19" s="32"/>
      <c r="M19" s="33"/>
      <c r="N19" s="33"/>
      <c r="O19" s="34">
        <f t="shared" ref="O19" si="33">L19*M19+N19</f>
        <v>0</v>
      </c>
      <c r="P19" s="32"/>
      <c r="Q19" s="33"/>
      <c r="R19" s="33"/>
      <c r="S19" s="34">
        <f t="shared" ref="S19" si="34">P19*Q19+R19</f>
        <v>0</v>
      </c>
      <c r="T19" s="32"/>
      <c r="U19" s="33"/>
      <c r="V19" s="33"/>
      <c r="W19" s="34">
        <f t="shared" ref="W19" si="35">T19*U19+V19</f>
        <v>0</v>
      </c>
      <c r="X19" s="32"/>
      <c r="Y19" s="33"/>
      <c r="Z19" s="33"/>
      <c r="AA19" s="34">
        <f t="shared" ref="AA19" si="36">X19*Y19+Z19</f>
        <v>0</v>
      </c>
      <c r="AB19" s="32"/>
      <c r="AC19" s="33"/>
      <c r="AD19" s="33"/>
      <c r="AE19" s="34">
        <f t="shared" ref="AE19" si="37">AB19*AC19+AD19</f>
        <v>0</v>
      </c>
      <c r="AF19" s="48"/>
      <c r="AG19" s="33"/>
      <c r="AH19" s="33"/>
      <c r="AI19" s="40">
        <f t="shared" ref="AI19" si="38">AF19*AG19+AH19</f>
        <v>0</v>
      </c>
      <c r="AJ19" s="32"/>
      <c r="AK19" s="33"/>
      <c r="AL19" s="33"/>
      <c r="AM19" s="55">
        <f t="shared" ref="AM19" si="39">AJ19*AK19+AL19</f>
        <v>0</v>
      </c>
      <c r="AN19" s="32"/>
      <c r="AO19" s="33"/>
      <c r="AP19" s="33"/>
      <c r="AQ19" s="55">
        <f t="shared" ref="AQ19" si="40">AN19*AO19+AP19</f>
        <v>0</v>
      </c>
      <c r="AR19" s="32"/>
      <c r="AS19" s="33"/>
      <c r="AT19" s="33"/>
      <c r="AU19" s="55">
        <f t="shared" ref="AU19" si="41">AR19*AS19+AT19</f>
        <v>0</v>
      </c>
      <c r="AV19" s="32"/>
      <c r="AW19" s="33"/>
      <c r="AX19" s="77">
        <f>AU19*AV19+AW19</f>
        <v>0</v>
      </c>
      <c r="AY19" s="32"/>
      <c r="AZ19" s="33"/>
      <c r="BA19" s="55">
        <f>AX19*AY19+AZ19</f>
        <v>0</v>
      </c>
      <c r="BB19" s="32"/>
      <c r="BC19" s="33"/>
      <c r="BD19" s="55">
        <f>BA19*BB19+BC19</f>
        <v>0</v>
      </c>
      <c r="BE19" s="32"/>
      <c r="BF19" s="33"/>
      <c r="BG19" s="55">
        <f>BD19*BE19+BF19</f>
        <v>0</v>
      </c>
      <c r="BH19" s="32"/>
      <c r="BI19" s="33"/>
      <c r="BJ19" s="55">
        <f>BG19*BH19+BI19</f>
        <v>0</v>
      </c>
      <c r="BK19" s="32"/>
      <c r="BL19" s="33"/>
      <c r="BM19" s="55">
        <f>BJ19*BK19+BL19</f>
        <v>0</v>
      </c>
      <c r="BN19" s="17"/>
      <c r="BP19" s="55">
        <f>BM19*BN19+BO19</f>
        <v>0</v>
      </c>
      <c r="BQ19" s="17"/>
      <c r="BS19" s="55">
        <f>BP19*BQ19+BR19</f>
        <v>0</v>
      </c>
      <c r="BT19" s="32"/>
      <c r="BU19" s="33"/>
      <c r="BV19" s="55">
        <f>BS19*BT19+BU19</f>
        <v>0</v>
      </c>
      <c r="BW19" s="17"/>
      <c r="BY19" s="34">
        <f>BV19*BW19+BX19</f>
        <v>0</v>
      </c>
    </row>
    <row r="20" spans="1:77" ht="16.5" thickBot="1" x14ac:dyDescent="0.3">
      <c r="A20" s="41">
        <v>17</v>
      </c>
      <c r="B20" s="121" t="s">
        <v>45</v>
      </c>
      <c r="C20" s="74">
        <f t="shared" si="0"/>
        <v>27</v>
      </c>
      <c r="D20" s="70">
        <v>1</v>
      </c>
      <c r="E20" s="33">
        <v>21</v>
      </c>
      <c r="F20" s="33">
        <v>6</v>
      </c>
      <c r="G20" s="34">
        <f t="shared" si="1"/>
        <v>27</v>
      </c>
      <c r="H20" s="32"/>
      <c r="I20" s="33"/>
      <c r="J20" s="33"/>
      <c r="K20" s="39">
        <f t="shared" si="2"/>
        <v>0</v>
      </c>
      <c r="L20" s="32"/>
      <c r="M20" s="33"/>
      <c r="N20" s="33"/>
      <c r="O20" s="34">
        <f t="shared" si="3"/>
        <v>0</v>
      </c>
      <c r="P20" s="32"/>
      <c r="Q20" s="33"/>
      <c r="R20" s="33"/>
      <c r="S20" s="34">
        <f t="shared" si="4"/>
        <v>0</v>
      </c>
      <c r="T20" s="32"/>
      <c r="U20" s="33"/>
      <c r="V20" s="33"/>
      <c r="W20" s="34">
        <f t="shared" si="5"/>
        <v>0</v>
      </c>
      <c r="X20" s="32"/>
      <c r="Y20" s="33"/>
      <c r="Z20" s="33"/>
      <c r="AA20" s="34">
        <f t="shared" si="6"/>
        <v>0</v>
      </c>
      <c r="AB20" s="32"/>
      <c r="AC20" s="33"/>
      <c r="AD20" s="33"/>
      <c r="AE20" s="34">
        <f t="shared" si="7"/>
        <v>0</v>
      </c>
      <c r="AF20" s="48"/>
      <c r="AG20" s="33"/>
      <c r="AH20" s="33"/>
      <c r="AI20" s="40">
        <f t="shared" si="8"/>
        <v>0</v>
      </c>
      <c r="AJ20" s="32"/>
      <c r="AK20" s="33"/>
      <c r="AL20" s="33"/>
      <c r="AM20" s="55">
        <f t="shared" si="9"/>
        <v>0</v>
      </c>
      <c r="AN20" s="32"/>
      <c r="AO20" s="33"/>
      <c r="AP20" s="33"/>
      <c r="AQ20" s="55">
        <f t="shared" si="10"/>
        <v>0</v>
      </c>
      <c r="AR20" s="32"/>
      <c r="AS20" s="33"/>
      <c r="AT20" s="33"/>
      <c r="AU20" s="55">
        <f t="shared" si="11"/>
        <v>0</v>
      </c>
      <c r="AV20" s="32"/>
      <c r="AW20" s="33"/>
      <c r="AX20" s="77">
        <f t="shared" si="22"/>
        <v>0</v>
      </c>
      <c r="AY20" s="32"/>
      <c r="AZ20" s="33"/>
      <c r="BA20" s="55">
        <f t="shared" si="23"/>
        <v>0</v>
      </c>
      <c r="BB20" s="32"/>
      <c r="BC20" s="33"/>
      <c r="BD20" s="55">
        <f t="shared" si="24"/>
        <v>0</v>
      </c>
      <c r="BE20" s="32"/>
      <c r="BF20" s="33"/>
      <c r="BG20" s="55">
        <f t="shared" si="25"/>
        <v>0</v>
      </c>
      <c r="BH20" s="32"/>
      <c r="BI20" s="33"/>
      <c r="BJ20" s="55">
        <f t="shared" si="26"/>
        <v>0</v>
      </c>
      <c r="BK20" s="32"/>
      <c r="BL20" s="33"/>
      <c r="BM20" s="55">
        <f t="shared" si="27"/>
        <v>0</v>
      </c>
      <c r="BN20" s="17"/>
      <c r="BP20" s="55">
        <f t="shared" si="28"/>
        <v>0</v>
      </c>
      <c r="BQ20" s="17"/>
      <c r="BS20" s="55">
        <f t="shared" si="29"/>
        <v>0</v>
      </c>
      <c r="BT20" s="32"/>
      <c r="BU20" s="33"/>
      <c r="BV20" s="55">
        <f t="shared" si="30"/>
        <v>0</v>
      </c>
      <c r="BW20" s="17"/>
      <c r="BY20" s="34">
        <f t="shared" si="31"/>
        <v>0</v>
      </c>
    </row>
    <row r="21" spans="1:77" ht="16.5" thickBot="1" x14ac:dyDescent="0.3">
      <c r="A21" s="41">
        <v>17</v>
      </c>
      <c r="B21" s="121" t="s">
        <v>31</v>
      </c>
      <c r="C21" s="74">
        <f t="shared" si="0"/>
        <v>27</v>
      </c>
      <c r="D21" s="70"/>
      <c r="E21" s="33"/>
      <c r="F21" s="33"/>
      <c r="G21" s="34">
        <f t="shared" si="1"/>
        <v>0</v>
      </c>
      <c r="H21" s="32">
        <v>1</v>
      </c>
      <c r="I21" s="33">
        <v>22</v>
      </c>
      <c r="J21" s="33">
        <v>5</v>
      </c>
      <c r="K21" s="39">
        <f t="shared" si="2"/>
        <v>27</v>
      </c>
      <c r="L21" s="32"/>
      <c r="M21" s="33"/>
      <c r="N21" s="33"/>
      <c r="O21" s="34">
        <f t="shared" si="3"/>
        <v>0</v>
      </c>
      <c r="P21" s="32"/>
      <c r="Q21" s="33"/>
      <c r="R21" s="33"/>
      <c r="S21" s="34">
        <f t="shared" si="4"/>
        <v>0</v>
      </c>
      <c r="T21" s="32"/>
      <c r="U21" s="33"/>
      <c r="V21" s="33"/>
      <c r="W21" s="34">
        <f t="shared" si="5"/>
        <v>0</v>
      </c>
      <c r="X21" s="32"/>
      <c r="Y21" s="33"/>
      <c r="Z21" s="33"/>
      <c r="AA21" s="34">
        <f t="shared" si="6"/>
        <v>0</v>
      </c>
      <c r="AB21" s="32"/>
      <c r="AC21" s="33"/>
      <c r="AD21" s="33"/>
      <c r="AE21" s="34">
        <f t="shared" si="7"/>
        <v>0</v>
      </c>
      <c r="AF21" s="48"/>
      <c r="AG21" s="33"/>
      <c r="AH21" s="33"/>
      <c r="AI21" s="40">
        <f t="shared" si="8"/>
        <v>0</v>
      </c>
      <c r="AJ21" s="32"/>
      <c r="AK21" s="33"/>
      <c r="AL21" s="33"/>
      <c r="AM21" s="55">
        <f t="shared" si="9"/>
        <v>0</v>
      </c>
      <c r="AN21" s="32"/>
      <c r="AO21" s="33"/>
      <c r="AP21" s="33"/>
      <c r="AQ21" s="55">
        <f t="shared" si="10"/>
        <v>0</v>
      </c>
      <c r="AR21" s="32"/>
      <c r="AS21" s="33"/>
      <c r="AT21" s="33"/>
      <c r="AU21" s="55">
        <f t="shared" si="11"/>
        <v>0</v>
      </c>
      <c r="AV21" s="32"/>
      <c r="AW21" s="33"/>
      <c r="AX21" s="77">
        <f t="shared" si="22"/>
        <v>0</v>
      </c>
      <c r="AY21" s="32"/>
      <c r="AZ21" s="33"/>
      <c r="BA21" s="55">
        <f t="shared" si="23"/>
        <v>0</v>
      </c>
      <c r="BB21" s="32"/>
      <c r="BC21" s="33"/>
      <c r="BD21" s="55">
        <f t="shared" si="24"/>
        <v>0</v>
      </c>
      <c r="BE21" s="32"/>
      <c r="BF21" s="33"/>
      <c r="BG21" s="55">
        <f t="shared" si="25"/>
        <v>0</v>
      </c>
      <c r="BH21" s="32"/>
      <c r="BI21" s="33"/>
      <c r="BJ21" s="55">
        <f t="shared" si="26"/>
        <v>0</v>
      </c>
      <c r="BK21" s="32"/>
      <c r="BL21" s="33"/>
      <c r="BM21" s="55">
        <f t="shared" si="27"/>
        <v>0</v>
      </c>
      <c r="BN21" s="17"/>
      <c r="BP21" s="55">
        <f t="shared" si="28"/>
        <v>0</v>
      </c>
      <c r="BQ21" s="17"/>
      <c r="BS21" s="55">
        <f t="shared" si="29"/>
        <v>0</v>
      </c>
      <c r="BT21" s="32"/>
      <c r="BU21" s="33"/>
      <c r="BV21" s="55">
        <f t="shared" si="30"/>
        <v>0</v>
      </c>
      <c r="BW21" s="17"/>
      <c r="BY21" s="34">
        <f t="shared" si="31"/>
        <v>0</v>
      </c>
    </row>
    <row r="22" spans="1:77" ht="16.5" thickBot="1" x14ac:dyDescent="0.3">
      <c r="A22" s="41">
        <v>19</v>
      </c>
      <c r="B22" s="121" t="s">
        <v>67</v>
      </c>
      <c r="C22" s="74">
        <f t="shared" si="0"/>
        <v>22</v>
      </c>
      <c r="D22" s="70">
        <v>1</v>
      </c>
      <c r="E22" s="33">
        <v>21</v>
      </c>
      <c r="F22" s="33">
        <v>1</v>
      </c>
      <c r="G22" s="34">
        <f t="shared" si="1"/>
        <v>22</v>
      </c>
      <c r="H22" s="32"/>
      <c r="I22" s="33"/>
      <c r="J22" s="33"/>
      <c r="K22" s="39">
        <f t="shared" si="2"/>
        <v>0</v>
      </c>
      <c r="L22" s="32"/>
      <c r="M22" s="33"/>
      <c r="N22" s="33"/>
      <c r="O22" s="34">
        <f t="shared" si="3"/>
        <v>0</v>
      </c>
      <c r="P22" s="32"/>
      <c r="Q22" s="33"/>
      <c r="R22" s="33"/>
      <c r="S22" s="34">
        <f t="shared" si="4"/>
        <v>0</v>
      </c>
      <c r="T22" s="32"/>
      <c r="U22" s="33"/>
      <c r="V22" s="33"/>
      <c r="W22" s="34">
        <f t="shared" si="5"/>
        <v>0</v>
      </c>
      <c r="X22" s="32"/>
      <c r="Y22" s="33"/>
      <c r="Z22" s="33"/>
      <c r="AA22" s="34">
        <f t="shared" si="6"/>
        <v>0</v>
      </c>
      <c r="AB22" s="32"/>
      <c r="AC22" s="33"/>
      <c r="AD22" s="33"/>
      <c r="AE22" s="34">
        <f t="shared" si="7"/>
        <v>0</v>
      </c>
      <c r="AF22" s="48"/>
      <c r="AG22" s="33"/>
      <c r="AH22" s="33"/>
      <c r="AI22" s="40">
        <f t="shared" si="8"/>
        <v>0</v>
      </c>
      <c r="AJ22" s="32"/>
      <c r="AK22" s="33"/>
      <c r="AL22" s="33"/>
      <c r="AM22" s="55">
        <f t="shared" si="9"/>
        <v>0</v>
      </c>
      <c r="AN22" s="32"/>
      <c r="AO22" s="33"/>
      <c r="AP22" s="33"/>
      <c r="AQ22" s="55">
        <f t="shared" si="10"/>
        <v>0</v>
      </c>
      <c r="AR22" s="32"/>
      <c r="AS22" s="33"/>
      <c r="AT22" s="33"/>
      <c r="AU22" s="55">
        <f t="shared" si="11"/>
        <v>0</v>
      </c>
      <c r="AV22" s="32"/>
      <c r="AW22" s="33"/>
      <c r="AX22" s="77">
        <f t="shared" si="22"/>
        <v>0</v>
      </c>
      <c r="AY22" s="32"/>
      <c r="AZ22" s="33"/>
      <c r="BA22" s="55">
        <f t="shared" si="23"/>
        <v>0</v>
      </c>
      <c r="BB22" s="32"/>
      <c r="BC22" s="33"/>
      <c r="BD22" s="55">
        <f t="shared" si="24"/>
        <v>0</v>
      </c>
      <c r="BE22" s="32"/>
      <c r="BF22" s="33"/>
      <c r="BG22" s="55">
        <f t="shared" si="25"/>
        <v>0</v>
      </c>
      <c r="BH22" s="32"/>
      <c r="BI22" s="33"/>
      <c r="BJ22" s="55">
        <f t="shared" si="26"/>
        <v>0</v>
      </c>
      <c r="BK22" s="32"/>
      <c r="BL22" s="33"/>
      <c r="BM22" s="55">
        <f t="shared" si="27"/>
        <v>0</v>
      </c>
      <c r="BN22" s="17"/>
      <c r="BP22" s="55">
        <f t="shared" si="28"/>
        <v>0</v>
      </c>
      <c r="BQ22" s="17"/>
      <c r="BS22" s="55">
        <f t="shared" si="29"/>
        <v>0</v>
      </c>
      <c r="BT22" s="32"/>
      <c r="BU22" s="33"/>
      <c r="BV22" s="55">
        <f t="shared" si="30"/>
        <v>0</v>
      </c>
      <c r="BW22" s="17"/>
      <c r="BY22" s="34">
        <f t="shared" si="31"/>
        <v>0</v>
      </c>
    </row>
    <row r="23" spans="1:77" ht="16.5" thickBot="1" x14ac:dyDescent="0.3">
      <c r="A23" s="41">
        <v>19</v>
      </c>
      <c r="B23" s="121" t="s">
        <v>46</v>
      </c>
      <c r="C23" s="74">
        <f t="shared" si="0"/>
        <v>22</v>
      </c>
      <c r="D23" s="70"/>
      <c r="E23" s="33"/>
      <c r="F23" s="33"/>
      <c r="G23" s="34">
        <f t="shared" si="1"/>
        <v>0</v>
      </c>
      <c r="H23" s="33"/>
      <c r="I23" s="33"/>
      <c r="J23" s="33"/>
      <c r="K23" s="39">
        <f t="shared" si="2"/>
        <v>0</v>
      </c>
      <c r="L23" s="32"/>
      <c r="M23" s="33"/>
      <c r="N23" s="33"/>
      <c r="O23" s="34">
        <f t="shared" si="3"/>
        <v>0</v>
      </c>
      <c r="P23" s="32"/>
      <c r="Q23" s="33"/>
      <c r="R23" s="33"/>
      <c r="S23" s="34">
        <f t="shared" si="4"/>
        <v>0</v>
      </c>
      <c r="T23" s="32"/>
      <c r="U23" s="33"/>
      <c r="V23" s="33"/>
      <c r="W23" s="34">
        <f t="shared" si="5"/>
        <v>0</v>
      </c>
      <c r="X23" s="32">
        <v>1</v>
      </c>
      <c r="Y23" s="33">
        <v>16</v>
      </c>
      <c r="Z23" s="33">
        <v>6</v>
      </c>
      <c r="AA23" s="34">
        <f t="shared" si="6"/>
        <v>22</v>
      </c>
      <c r="AB23" s="32"/>
      <c r="AC23" s="33"/>
      <c r="AD23" s="33"/>
      <c r="AE23" s="34">
        <f t="shared" si="7"/>
        <v>0</v>
      </c>
      <c r="AF23" s="48"/>
      <c r="AG23" s="33"/>
      <c r="AH23" s="33"/>
      <c r="AI23" s="40">
        <f t="shared" si="8"/>
        <v>0</v>
      </c>
      <c r="AJ23" s="32"/>
      <c r="AK23" s="33"/>
      <c r="AL23" s="33"/>
      <c r="AM23" s="55">
        <f t="shared" si="9"/>
        <v>0</v>
      </c>
      <c r="AN23" s="32"/>
      <c r="AO23" s="33"/>
      <c r="AP23" s="33"/>
      <c r="AQ23" s="55">
        <f t="shared" si="10"/>
        <v>0</v>
      </c>
      <c r="AR23" s="32"/>
      <c r="AS23" s="33"/>
      <c r="AT23" s="33"/>
      <c r="AU23" s="55">
        <f t="shared" si="11"/>
        <v>0</v>
      </c>
      <c r="AV23" s="32"/>
      <c r="AW23" s="33"/>
      <c r="AX23" s="77">
        <f t="shared" si="22"/>
        <v>0</v>
      </c>
      <c r="AY23" s="32"/>
      <c r="AZ23" s="33"/>
      <c r="BA23" s="55">
        <f t="shared" si="23"/>
        <v>0</v>
      </c>
      <c r="BB23" s="32"/>
      <c r="BC23" s="33"/>
      <c r="BD23" s="55">
        <f t="shared" si="24"/>
        <v>0</v>
      </c>
      <c r="BE23" s="32"/>
      <c r="BF23" s="33"/>
      <c r="BG23" s="55">
        <f t="shared" si="25"/>
        <v>0</v>
      </c>
      <c r="BH23" s="32"/>
      <c r="BI23" s="33"/>
      <c r="BJ23" s="55">
        <f t="shared" si="26"/>
        <v>0</v>
      </c>
      <c r="BK23" s="32"/>
      <c r="BL23" s="33"/>
      <c r="BM23" s="55">
        <f t="shared" si="27"/>
        <v>0</v>
      </c>
      <c r="BN23" s="17"/>
      <c r="BP23" s="55">
        <f t="shared" si="28"/>
        <v>0</v>
      </c>
      <c r="BQ23" s="17"/>
      <c r="BS23" s="55">
        <f t="shared" si="29"/>
        <v>0</v>
      </c>
      <c r="BT23" s="32"/>
      <c r="BU23" s="33"/>
      <c r="BV23" s="55">
        <f t="shared" si="30"/>
        <v>0</v>
      </c>
      <c r="BW23" s="17"/>
      <c r="BY23" s="34">
        <f t="shared" si="31"/>
        <v>0</v>
      </c>
    </row>
    <row r="24" spans="1:77" ht="16.5" thickBot="1" x14ac:dyDescent="0.3">
      <c r="A24" s="41">
        <v>21</v>
      </c>
      <c r="B24" s="121" t="s">
        <v>40</v>
      </c>
      <c r="C24" s="74">
        <f t="shared" si="0"/>
        <v>21</v>
      </c>
      <c r="D24" s="70"/>
      <c r="E24" s="33"/>
      <c r="F24" s="33"/>
      <c r="G24" s="34">
        <f t="shared" si="1"/>
        <v>0</v>
      </c>
      <c r="H24" s="32"/>
      <c r="I24" s="33"/>
      <c r="J24" s="33"/>
      <c r="K24" s="39">
        <f t="shared" si="2"/>
        <v>0</v>
      </c>
      <c r="L24" s="32"/>
      <c r="M24" s="33"/>
      <c r="N24" s="33"/>
      <c r="O24" s="34">
        <f t="shared" si="3"/>
        <v>0</v>
      </c>
      <c r="P24" s="32"/>
      <c r="Q24" s="33"/>
      <c r="R24" s="33"/>
      <c r="S24" s="34">
        <f t="shared" si="4"/>
        <v>0</v>
      </c>
      <c r="T24" s="32"/>
      <c r="U24" s="33"/>
      <c r="V24" s="33"/>
      <c r="W24" s="34">
        <f t="shared" si="5"/>
        <v>0</v>
      </c>
      <c r="X24" s="32">
        <v>1</v>
      </c>
      <c r="Y24" s="33">
        <v>16</v>
      </c>
      <c r="Z24" s="33">
        <v>5</v>
      </c>
      <c r="AA24" s="34">
        <f t="shared" si="6"/>
        <v>21</v>
      </c>
      <c r="AB24" s="32"/>
      <c r="AC24" s="33"/>
      <c r="AD24" s="33"/>
      <c r="AE24" s="34">
        <f t="shared" si="7"/>
        <v>0</v>
      </c>
      <c r="AF24" s="48"/>
      <c r="AG24" s="33"/>
      <c r="AH24" s="33"/>
      <c r="AI24" s="40">
        <f t="shared" si="8"/>
        <v>0</v>
      </c>
      <c r="AJ24" s="32"/>
      <c r="AK24" s="33"/>
      <c r="AL24" s="33"/>
      <c r="AM24" s="55">
        <f t="shared" si="9"/>
        <v>0</v>
      </c>
      <c r="AN24" s="32"/>
      <c r="AO24" s="33"/>
      <c r="AP24" s="33"/>
      <c r="AQ24" s="55">
        <f t="shared" si="10"/>
        <v>0</v>
      </c>
      <c r="AR24" s="32"/>
      <c r="AS24" s="33"/>
      <c r="AT24" s="33"/>
      <c r="AU24" s="55">
        <f t="shared" si="11"/>
        <v>0</v>
      </c>
      <c r="AV24" s="32"/>
      <c r="AW24" s="33"/>
      <c r="AX24" s="77">
        <f t="shared" si="22"/>
        <v>0</v>
      </c>
      <c r="AY24" s="32"/>
      <c r="AZ24" s="33"/>
      <c r="BA24" s="55">
        <f t="shared" si="23"/>
        <v>0</v>
      </c>
      <c r="BB24" s="32"/>
      <c r="BC24" s="33"/>
      <c r="BD24" s="55">
        <f t="shared" si="24"/>
        <v>0</v>
      </c>
      <c r="BE24" s="32"/>
      <c r="BF24" s="33"/>
      <c r="BG24" s="55">
        <f t="shared" si="25"/>
        <v>0</v>
      </c>
      <c r="BH24" s="32"/>
      <c r="BI24" s="33"/>
      <c r="BJ24" s="55">
        <f t="shared" si="26"/>
        <v>0</v>
      </c>
      <c r="BK24" s="32"/>
      <c r="BL24" s="33"/>
      <c r="BM24" s="55">
        <f t="shared" si="27"/>
        <v>0</v>
      </c>
      <c r="BN24" s="17"/>
      <c r="BP24" s="55">
        <f t="shared" si="28"/>
        <v>0</v>
      </c>
      <c r="BQ24" s="17"/>
      <c r="BS24" s="55">
        <f t="shared" si="29"/>
        <v>0</v>
      </c>
      <c r="BT24" s="32"/>
      <c r="BU24" s="33"/>
      <c r="BV24" s="55">
        <f t="shared" si="30"/>
        <v>0</v>
      </c>
      <c r="BW24" s="17"/>
      <c r="BY24" s="34">
        <f t="shared" si="31"/>
        <v>0</v>
      </c>
    </row>
    <row r="25" spans="1:77" ht="16.5" thickBot="1" x14ac:dyDescent="0.3">
      <c r="A25" s="41">
        <v>22</v>
      </c>
      <c r="B25" s="121" t="s">
        <v>116</v>
      </c>
      <c r="C25" s="74">
        <f t="shared" si="0"/>
        <v>13.5</v>
      </c>
      <c r="D25" s="70"/>
      <c r="E25" s="33"/>
      <c r="F25" s="33"/>
      <c r="G25" s="34">
        <f t="shared" si="1"/>
        <v>0</v>
      </c>
      <c r="H25" s="32"/>
      <c r="I25" s="33"/>
      <c r="J25" s="33"/>
      <c r="K25" s="34">
        <f t="shared" si="2"/>
        <v>0</v>
      </c>
      <c r="L25" s="32"/>
      <c r="M25" s="33"/>
      <c r="N25" s="33"/>
      <c r="O25" s="34">
        <f t="shared" si="3"/>
        <v>0</v>
      </c>
      <c r="P25" s="32"/>
      <c r="Q25" s="33"/>
      <c r="R25" s="33"/>
      <c r="S25" s="34">
        <f t="shared" si="4"/>
        <v>0</v>
      </c>
      <c r="T25" s="32">
        <v>0.5</v>
      </c>
      <c r="U25" s="33">
        <v>25</v>
      </c>
      <c r="V25" s="33">
        <v>1</v>
      </c>
      <c r="W25" s="34">
        <f t="shared" si="5"/>
        <v>13.5</v>
      </c>
      <c r="X25" s="32"/>
      <c r="Y25" s="33"/>
      <c r="Z25" s="33"/>
      <c r="AA25" s="34">
        <f t="shared" si="6"/>
        <v>0</v>
      </c>
      <c r="AB25" s="32"/>
      <c r="AC25" s="33"/>
      <c r="AD25" s="33"/>
      <c r="AE25" s="34">
        <f t="shared" si="7"/>
        <v>0</v>
      </c>
      <c r="AF25" s="48"/>
      <c r="AG25" s="33"/>
      <c r="AH25" s="33"/>
      <c r="AI25" s="40">
        <f t="shared" si="8"/>
        <v>0</v>
      </c>
      <c r="AJ25" s="32"/>
      <c r="AK25" s="33"/>
      <c r="AL25" s="33"/>
      <c r="AM25" s="55">
        <f t="shared" si="9"/>
        <v>0</v>
      </c>
      <c r="AN25" s="32"/>
      <c r="AO25" s="33"/>
      <c r="AP25" s="33"/>
      <c r="AQ25" s="55">
        <f t="shared" si="10"/>
        <v>0</v>
      </c>
      <c r="AR25" s="32"/>
      <c r="AS25" s="33"/>
      <c r="AT25" s="33"/>
      <c r="AU25" s="55">
        <f t="shared" si="11"/>
        <v>0</v>
      </c>
      <c r="AV25" s="32"/>
      <c r="AW25" s="33"/>
      <c r="AX25" s="77">
        <f>AU25*AV25+AW25</f>
        <v>0</v>
      </c>
      <c r="AY25" s="32"/>
      <c r="AZ25" s="33"/>
      <c r="BA25" s="55">
        <f>AX25*AY25+AZ25</f>
        <v>0</v>
      </c>
      <c r="BB25" s="32"/>
      <c r="BC25" s="33"/>
      <c r="BD25" s="55">
        <f>BA25*BB25+BC25</f>
        <v>0</v>
      </c>
      <c r="BE25" s="32"/>
      <c r="BF25" s="33"/>
      <c r="BG25" s="55">
        <f>BD25*BE25+BF25</f>
        <v>0</v>
      </c>
      <c r="BH25" s="32"/>
      <c r="BI25" s="33"/>
      <c r="BJ25" s="55">
        <f>BG25*BH25+BI25</f>
        <v>0</v>
      </c>
      <c r="BK25" s="32"/>
      <c r="BL25" s="33"/>
      <c r="BM25" s="55">
        <f>BJ25*BK25+BL25</f>
        <v>0</v>
      </c>
      <c r="BN25" s="17"/>
      <c r="BP25" s="55">
        <f>BM25*BN25+BO25</f>
        <v>0</v>
      </c>
      <c r="BQ25" s="17"/>
      <c r="BS25" s="55">
        <f>BP25*BQ25+BR25</f>
        <v>0</v>
      </c>
      <c r="BT25" s="32"/>
      <c r="BU25" s="33"/>
      <c r="BV25" s="55">
        <f>BS25*BT25+BU25</f>
        <v>0</v>
      </c>
      <c r="BW25" s="17"/>
      <c r="BY25" s="34">
        <f>BV25*BW25+BX25</f>
        <v>0</v>
      </c>
    </row>
    <row r="26" spans="1:77" ht="16.5" thickBot="1" x14ac:dyDescent="0.3">
      <c r="A26" s="41">
        <v>23</v>
      </c>
      <c r="B26" s="121" t="s">
        <v>119</v>
      </c>
      <c r="C26" s="74">
        <f t="shared" si="0"/>
        <v>9.5</v>
      </c>
      <c r="D26" s="70"/>
      <c r="E26" s="33"/>
      <c r="F26" s="33"/>
      <c r="G26" s="34">
        <f t="shared" si="1"/>
        <v>0</v>
      </c>
      <c r="H26" s="32"/>
      <c r="I26" s="33"/>
      <c r="J26" s="33"/>
      <c r="K26" s="39">
        <f t="shared" si="2"/>
        <v>0</v>
      </c>
      <c r="L26" s="32"/>
      <c r="M26" s="33"/>
      <c r="N26" s="33"/>
      <c r="O26" s="34">
        <f t="shared" si="3"/>
        <v>0</v>
      </c>
      <c r="P26" s="32"/>
      <c r="Q26" s="33"/>
      <c r="R26" s="33"/>
      <c r="S26" s="34">
        <f t="shared" si="4"/>
        <v>0</v>
      </c>
      <c r="T26" s="32">
        <v>0.5</v>
      </c>
      <c r="U26" s="33">
        <v>15</v>
      </c>
      <c r="V26" s="33">
        <v>2</v>
      </c>
      <c r="W26" s="34">
        <f t="shared" si="5"/>
        <v>9.5</v>
      </c>
      <c r="X26" s="32"/>
      <c r="Y26" s="33"/>
      <c r="Z26" s="33"/>
      <c r="AA26" s="34">
        <f t="shared" si="6"/>
        <v>0</v>
      </c>
      <c r="AB26" s="32"/>
      <c r="AC26" s="33"/>
      <c r="AD26" s="33"/>
      <c r="AE26" s="34">
        <f t="shared" si="7"/>
        <v>0</v>
      </c>
      <c r="AF26" s="48"/>
      <c r="AG26" s="33"/>
      <c r="AH26" s="33"/>
      <c r="AI26" s="40">
        <f t="shared" si="8"/>
        <v>0</v>
      </c>
      <c r="AJ26" s="32"/>
      <c r="AK26" s="33"/>
      <c r="AL26" s="33"/>
      <c r="AM26" s="55">
        <f t="shared" si="9"/>
        <v>0</v>
      </c>
      <c r="AN26" s="32"/>
      <c r="AO26" s="33"/>
      <c r="AP26" s="33"/>
      <c r="AQ26" s="55">
        <f t="shared" si="10"/>
        <v>0</v>
      </c>
      <c r="AR26" s="32"/>
      <c r="AS26" s="33"/>
      <c r="AT26" s="33"/>
      <c r="AU26" s="55">
        <f t="shared" si="11"/>
        <v>0</v>
      </c>
      <c r="AV26" s="32"/>
      <c r="AW26" s="33"/>
      <c r="AX26" s="77">
        <f t="shared" ref="AX26:AX32" si="42">SUM(AV26:AW26)</f>
        <v>0</v>
      </c>
      <c r="AY26" s="32"/>
      <c r="AZ26" s="33"/>
      <c r="BA26" s="55">
        <f t="shared" ref="BA26:BA32" si="43">SUM(AY26:AZ26)</f>
        <v>0</v>
      </c>
      <c r="BB26" s="32"/>
      <c r="BC26" s="33"/>
      <c r="BD26" s="55">
        <f t="shared" ref="BD26:BD32" si="44">SUM(BB26:BC26)</f>
        <v>0</v>
      </c>
      <c r="BE26" s="32"/>
      <c r="BF26" s="33"/>
      <c r="BG26" s="55">
        <f t="shared" ref="BG26:BG32" si="45">SUM(BE26:BF26)</f>
        <v>0</v>
      </c>
      <c r="BH26" s="32"/>
      <c r="BI26" s="33"/>
      <c r="BJ26" s="55">
        <f t="shared" ref="BJ26:BJ32" si="46">SUM(BH26:BI26)</f>
        <v>0</v>
      </c>
      <c r="BK26" s="32"/>
      <c r="BL26" s="33"/>
      <c r="BM26" s="55">
        <f t="shared" ref="BM26:BM32" si="47">SUM(BK26:BL26)</f>
        <v>0</v>
      </c>
      <c r="BN26" s="17"/>
      <c r="BP26" s="55">
        <f t="shared" ref="BP26:BP32" si="48">SUM(BN26:BO26)</f>
        <v>0</v>
      </c>
      <c r="BQ26" s="17"/>
      <c r="BS26" s="55">
        <f t="shared" ref="BS26:BS32" si="49">SUM(BQ26:BR26)</f>
        <v>0</v>
      </c>
      <c r="BT26" s="32"/>
      <c r="BU26" s="33"/>
      <c r="BV26" s="55">
        <f t="shared" ref="BV26:BV32" si="50">SUM(BT26:BU26)</f>
        <v>0</v>
      </c>
      <c r="BW26" s="17"/>
      <c r="BY26" s="34">
        <f t="shared" ref="BY26:BY32" si="51">SUM(BW26:BX26)</f>
        <v>0</v>
      </c>
    </row>
    <row r="27" spans="1:77" ht="16.5" thickBot="1" x14ac:dyDescent="0.3">
      <c r="A27" s="41">
        <v>24</v>
      </c>
      <c r="B27" s="121" t="s">
        <v>120</v>
      </c>
      <c r="C27" s="74">
        <f t="shared" si="0"/>
        <v>8.5</v>
      </c>
      <c r="D27" s="70"/>
      <c r="E27" s="33"/>
      <c r="F27" s="33"/>
      <c r="G27" s="34">
        <f t="shared" si="1"/>
        <v>0</v>
      </c>
      <c r="H27" s="32"/>
      <c r="I27" s="33"/>
      <c r="J27" s="33"/>
      <c r="K27" s="39">
        <f t="shared" si="2"/>
        <v>0</v>
      </c>
      <c r="L27" s="32"/>
      <c r="M27" s="33"/>
      <c r="N27" s="33"/>
      <c r="O27" s="34">
        <f t="shared" si="3"/>
        <v>0</v>
      </c>
      <c r="P27" s="32"/>
      <c r="Q27" s="33"/>
      <c r="R27" s="33"/>
      <c r="S27" s="34">
        <f t="shared" si="4"/>
        <v>0</v>
      </c>
      <c r="T27" s="32">
        <v>0.5</v>
      </c>
      <c r="U27" s="33">
        <v>15</v>
      </c>
      <c r="V27" s="33">
        <v>1</v>
      </c>
      <c r="W27" s="34">
        <f t="shared" si="5"/>
        <v>8.5</v>
      </c>
      <c r="X27" s="32"/>
      <c r="Y27" s="33"/>
      <c r="Z27" s="33"/>
      <c r="AA27" s="34">
        <f t="shared" si="6"/>
        <v>0</v>
      </c>
      <c r="AB27" s="32"/>
      <c r="AC27" s="33"/>
      <c r="AD27" s="33"/>
      <c r="AE27" s="34">
        <f t="shared" si="7"/>
        <v>0</v>
      </c>
      <c r="AF27" s="48"/>
      <c r="AG27" s="33"/>
      <c r="AH27" s="33"/>
      <c r="AI27" s="40">
        <f t="shared" si="8"/>
        <v>0</v>
      </c>
      <c r="AJ27" s="32"/>
      <c r="AK27" s="33"/>
      <c r="AL27" s="33"/>
      <c r="AM27" s="55">
        <f t="shared" si="9"/>
        <v>0</v>
      </c>
      <c r="AN27" s="32"/>
      <c r="AO27" s="33"/>
      <c r="AP27" s="33"/>
      <c r="AQ27" s="55">
        <f t="shared" si="10"/>
        <v>0</v>
      </c>
      <c r="AR27" s="32"/>
      <c r="AS27" s="33"/>
      <c r="AT27" s="33"/>
      <c r="AU27" s="55">
        <f t="shared" si="11"/>
        <v>0</v>
      </c>
      <c r="AV27" s="32"/>
      <c r="AW27" s="33"/>
      <c r="AX27" s="77">
        <f t="shared" si="42"/>
        <v>0</v>
      </c>
      <c r="AY27" s="32"/>
      <c r="AZ27" s="33"/>
      <c r="BA27" s="55">
        <f t="shared" si="43"/>
        <v>0</v>
      </c>
      <c r="BB27" s="32"/>
      <c r="BC27" s="33"/>
      <c r="BD27" s="55">
        <f t="shared" si="44"/>
        <v>0</v>
      </c>
      <c r="BE27" s="32"/>
      <c r="BF27" s="33"/>
      <c r="BG27" s="55">
        <f t="shared" si="45"/>
        <v>0</v>
      </c>
      <c r="BH27" s="32"/>
      <c r="BI27" s="33"/>
      <c r="BJ27" s="55">
        <f t="shared" si="46"/>
        <v>0</v>
      </c>
      <c r="BK27" s="32"/>
      <c r="BL27" s="33"/>
      <c r="BM27" s="55">
        <f t="shared" si="47"/>
        <v>0</v>
      </c>
      <c r="BN27" s="17"/>
      <c r="BP27" s="55">
        <f t="shared" si="48"/>
        <v>0</v>
      </c>
      <c r="BQ27" s="17"/>
      <c r="BS27" s="55">
        <f t="shared" si="49"/>
        <v>0</v>
      </c>
      <c r="BT27" s="32"/>
      <c r="BU27" s="33"/>
      <c r="BV27" s="55">
        <f t="shared" si="50"/>
        <v>0</v>
      </c>
      <c r="BW27" s="17"/>
      <c r="BY27" s="34">
        <f t="shared" si="51"/>
        <v>0</v>
      </c>
    </row>
    <row r="28" spans="1:77" ht="16.5" thickBot="1" x14ac:dyDescent="0.3">
      <c r="A28" s="41">
        <v>25</v>
      </c>
      <c r="B28" s="121" t="s">
        <v>137</v>
      </c>
      <c r="C28" s="74">
        <f t="shared" si="0"/>
        <v>8</v>
      </c>
      <c r="D28" s="70"/>
      <c r="E28" s="33"/>
      <c r="F28" s="33"/>
      <c r="G28" s="34">
        <f t="shared" si="1"/>
        <v>0</v>
      </c>
      <c r="H28" s="32"/>
      <c r="I28" s="33"/>
      <c r="J28" s="33"/>
      <c r="K28" s="39">
        <f t="shared" si="2"/>
        <v>0</v>
      </c>
      <c r="L28" s="32"/>
      <c r="M28" s="33"/>
      <c r="N28" s="33"/>
      <c r="O28" s="34">
        <f t="shared" si="3"/>
        <v>0</v>
      </c>
      <c r="P28" s="32"/>
      <c r="Q28" s="33"/>
      <c r="R28" s="33"/>
      <c r="S28" s="34">
        <f t="shared" si="4"/>
        <v>0</v>
      </c>
      <c r="T28" s="32"/>
      <c r="U28" s="33"/>
      <c r="V28" s="33"/>
      <c r="W28" s="34">
        <f t="shared" si="5"/>
        <v>0</v>
      </c>
      <c r="X28" s="32">
        <v>0.5</v>
      </c>
      <c r="Y28" s="33">
        <v>16</v>
      </c>
      <c r="Z28" s="33">
        <v>0</v>
      </c>
      <c r="AA28" s="34">
        <f t="shared" si="6"/>
        <v>8</v>
      </c>
      <c r="AB28" s="32"/>
      <c r="AC28" s="33"/>
      <c r="AD28" s="33"/>
      <c r="AE28" s="34">
        <f t="shared" si="7"/>
        <v>0</v>
      </c>
      <c r="AF28" s="48"/>
      <c r="AG28" s="33"/>
      <c r="AH28" s="33"/>
      <c r="AI28" s="40">
        <f t="shared" si="8"/>
        <v>0</v>
      </c>
      <c r="AJ28" s="32"/>
      <c r="AK28" s="33"/>
      <c r="AL28" s="33"/>
      <c r="AM28" s="55">
        <f t="shared" si="9"/>
        <v>0</v>
      </c>
      <c r="AN28" s="32"/>
      <c r="AO28" s="33"/>
      <c r="AP28" s="33"/>
      <c r="AQ28" s="55">
        <f t="shared" si="10"/>
        <v>0</v>
      </c>
      <c r="AR28" s="32"/>
      <c r="AS28" s="33"/>
      <c r="AT28" s="33"/>
      <c r="AU28" s="55">
        <f t="shared" si="11"/>
        <v>0</v>
      </c>
      <c r="AV28" s="32"/>
      <c r="AW28" s="33"/>
      <c r="AX28" s="77">
        <f t="shared" si="42"/>
        <v>0</v>
      </c>
      <c r="AY28" s="32"/>
      <c r="AZ28" s="33"/>
      <c r="BA28" s="55">
        <f t="shared" si="43"/>
        <v>0</v>
      </c>
      <c r="BB28" s="32"/>
      <c r="BC28" s="33"/>
      <c r="BD28" s="55">
        <f t="shared" si="44"/>
        <v>0</v>
      </c>
      <c r="BE28" s="32"/>
      <c r="BF28" s="33"/>
      <c r="BG28" s="55">
        <f t="shared" si="45"/>
        <v>0</v>
      </c>
      <c r="BH28" s="32"/>
      <c r="BI28" s="33"/>
      <c r="BJ28" s="55">
        <f t="shared" si="46"/>
        <v>0</v>
      </c>
      <c r="BK28" s="32"/>
      <c r="BL28" s="33"/>
      <c r="BM28" s="55">
        <f t="shared" si="47"/>
        <v>0</v>
      </c>
      <c r="BN28" s="17"/>
      <c r="BP28" s="55">
        <f t="shared" si="48"/>
        <v>0</v>
      </c>
      <c r="BQ28" s="17"/>
      <c r="BS28" s="55">
        <f t="shared" si="49"/>
        <v>0</v>
      </c>
      <c r="BT28" s="32"/>
      <c r="BU28" s="33"/>
      <c r="BV28" s="55">
        <f t="shared" si="50"/>
        <v>0</v>
      </c>
      <c r="BW28" s="17"/>
      <c r="BY28" s="34">
        <f t="shared" si="51"/>
        <v>0</v>
      </c>
    </row>
    <row r="29" spans="1:77" ht="16.5" thickBot="1" x14ac:dyDescent="0.3">
      <c r="A29" s="41">
        <v>25</v>
      </c>
      <c r="B29" s="121" t="s">
        <v>165</v>
      </c>
      <c r="C29" s="74">
        <f t="shared" si="0"/>
        <v>8</v>
      </c>
      <c r="D29" s="70"/>
      <c r="E29" s="33"/>
      <c r="F29" s="33"/>
      <c r="G29" s="34">
        <f t="shared" si="1"/>
        <v>0</v>
      </c>
      <c r="H29" s="32"/>
      <c r="I29" s="33"/>
      <c r="J29" s="33"/>
      <c r="K29" s="39">
        <f t="shared" si="2"/>
        <v>0</v>
      </c>
      <c r="L29" s="32"/>
      <c r="M29" s="33"/>
      <c r="N29" s="33"/>
      <c r="O29" s="34">
        <f t="shared" si="3"/>
        <v>0</v>
      </c>
      <c r="P29" s="32"/>
      <c r="Q29" s="33"/>
      <c r="R29" s="33"/>
      <c r="S29" s="34">
        <f t="shared" si="4"/>
        <v>0</v>
      </c>
      <c r="T29" s="32"/>
      <c r="U29" s="33"/>
      <c r="V29" s="33"/>
      <c r="W29" s="34">
        <f t="shared" si="5"/>
        <v>0</v>
      </c>
      <c r="X29" s="32"/>
      <c r="Y29" s="33"/>
      <c r="Z29" s="33"/>
      <c r="AA29" s="34">
        <f t="shared" si="6"/>
        <v>0</v>
      </c>
      <c r="AB29" s="32">
        <v>0.5</v>
      </c>
      <c r="AC29" s="33">
        <v>14</v>
      </c>
      <c r="AD29" s="33">
        <v>1</v>
      </c>
      <c r="AE29" s="34">
        <f t="shared" si="7"/>
        <v>8</v>
      </c>
      <c r="AF29" s="48"/>
      <c r="AG29" s="33"/>
      <c r="AH29" s="33"/>
      <c r="AI29" s="40">
        <f t="shared" si="8"/>
        <v>0</v>
      </c>
      <c r="AJ29" s="32"/>
      <c r="AK29" s="33"/>
      <c r="AL29" s="33"/>
      <c r="AM29" s="55">
        <f t="shared" si="9"/>
        <v>0</v>
      </c>
      <c r="AN29" s="32"/>
      <c r="AO29" s="33"/>
      <c r="AP29" s="33"/>
      <c r="AQ29" s="55">
        <f t="shared" si="10"/>
        <v>0</v>
      </c>
      <c r="AR29" s="32"/>
      <c r="AS29" s="33"/>
      <c r="AT29" s="33"/>
      <c r="AU29" s="55">
        <f t="shared" si="11"/>
        <v>0</v>
      </c>
      <c r="AV29" s="32"/>
      <c r="AW29" s="33"/>
      <c r="AX29" s="77">
        <f t="shared" si="42"/>
        <v>0</v>
      </c>
      <c r="AY29" s="32"/>
      <c r="AZ29" s="33"/>
      <c r="BA29" s="55">
        <f t="shared" si="43"/>
        <v>0</v>
      </c>
      <c r="BB29" s="32"/>
      <c r="BC29" s="33"/>
      <c r="BD29" s="55">
        <f t="shared" si="44"/>
        <v>0</v>
      </c>
      <c r="BE29" s="32"/>
      <c r="BF29" s="33"/>
      <c r="BG29" s="55">
        <f t="shared" si="45"/>
        <v>0</v>
      </c>
      <c r="BH29" s="32"/>
      <c r="BI29" s="33"/>
      <c r="BJ29" s="55">
        <f t="shared" si="46"/>
        <v>0</v>
      </c>
      <c r="BK29" s="32"/>
      <c r="BL29" s="33"/>
      <c r="BM29" s="55">
        <f t="shared" si="47"/>
        <v>0</v>
      </c>
      <c r="BN29" s="17"/>
      <c r="BP29" s="55">
        <f t="shared" si="48"/>
        <v>0</v>
      </c>
      <c r="BQ29" s="17"/>
      <c r="BS29" s="55">
        <f t="shared" si="49"/>
        <v>0</v>
      </c>
      <c r="BT29" s="32"/>
      <c r="BU29" s="33"/>
      <c r="BV29" s="55">
        <f t="shared" si="50"/>
        <v>0</v>
      </c>
      <c r="BW29" s="17"/>
      <c r="BY29" s="34">
        <f t="shared" si="51"/>
        <v>0</v>
      </c>
    </row>
    <row r="30" spans="1:77" x14ac:dyDescent="0.25">
      <c r="A30" s="41">
        <v>27</v>
      </c>
      <c r="B30" s="121" t="s">
        <v>71</v>
      </c>
      <c r="C30" s="74">
        <f t="shared" si="0"/>
        <v>7</v>
      </c>
      <c r="D30" s="70">
        <v>0.5</v>
      </c>
      <c r="E30" s="33">
        <v>12</v>
      </c>
      <c r="F30" s="33">
        <v>1</v>
      </c>
      <c r="G30" s="46">
        <f t="shared" si="1"/>
        <v>7</v>
      </c>
      <c r="H30" s="32"/>
      <c r="I30" s="33"/>
      <c r="J30" s="33"/>
      <c r="K30" s="39">
        <f t="shared" si="2"/>
        <v>0</v>
      </c>
      <c r="L30" s="32"/>
      <c r="M30" s="33"/>
      <c r="N30" s="33"/>
      <c r="O30" s="34">
        <f t="shared" si="3"/>
        <v>0</v>
      </c>
      <c r="P30" s="32"/>
      <c r="Q30" s="33"/>
      <c r="R30" s="33"/>
      <c r="S30" s="34">
        <f t="shared" si="4"/>
        <v>0</v>
      </c>
      <c r="T30" s="32"/>
      <c r="U30" s="33"/>
      <c r="V30" s="33"/>
      <c r="W30" s="34">
        <f t="shared" si="5"/>
        <v>0</v>
      </c>
      <c r="X30" s="32"/>
      <c r="Y30" s="33"/>
      <c r="Z30" s="33"/>
      <c r="AA30" s="34">
        <f t="shared" si="6"/>
        <v>0</v>
      </c>
      <c r="AB30" s="48"/>
      <c r="AC30" s="33"/>
      <c r="AD30" s="33"/>
      <c r="AE30" s="34">
        <f t="shared" si="7"/>
        <v>0</v>
      </c>
      <c r="AF30" s="48"/>
      <c r="AG30" s="33"/>
      <c r="AH30" s="33"/>
      <c r="AI30" s="49">
        <f t="shared" si="8"/>
        <v>0</v>
      </c>
      <c r="AJ30" s="35"/>
      <c r="AK30" s="36"/>
      <c r="AL30" s="36"/>
      <c r="AM30" s="46">
        <f t="shared" si="9"/>
        <v>0</v>
      </c>
      <c r="AN30" s="35"/>
      <c r="AO30" s="36"/>
      <c r="AP30" s="36"/>
      <c r="AQ30" s="46">
        <f t="shared" si="10"/>
        <v>0</v>
      </c>
      <c r="AR30" s="35"/>
      <c r="AS30" s="36"/>
      <c r="AT30" s="36"/>
      <c r="AU30" s="46">
        <f t="shared" si="11"/>
        <v>0</v>
      </c>
      <c r="AV30" s="35"/>
      <c r="AW30" s="36"/>
      <c r="AX30" s="46">
        <f t="shared" si="42"/>
        <v>0</v>
      </c>
      <c r="AY30" s="35"/>
      <c r="AZ30" s="36"/>
      <c r="BA30" s="46">
        <f t="shared" si="43"/>
        <v>0</v>
      </c>
      <c r="BB30" s="35"/>
      <c r="BC30" s="36"/>
      <c r="BD30" s="46">
        <f t="shared" si="44"/>
        <v>0</v>
      </c>
      <c r="BE30" s="35"/>
      <c r="BF30" s="36"/>
      <c r="BG30" s="46">
        <f t="shared" si="45"/>
        <v>0</v>
      </c>
      <c r="BH30" s="35"/>
      <c r="BI30" s="36"/>
      <c r="BJ30" s="46">
        <f t="shared" si="46"/>
        <v>0</v>
      </c>
      <c r="BK30" s="35"/>
      <c r="BL30" s="36"/>
      <c r="BM30" s="46">
        <f t="shared" si="47"/>
        <v>0</v>
      </c>
      <c r="BN30" s="108"/>
      <c r="BO30" s="95"/>
      <c r="BP30" s="46">
        <f t="shared" si="48"/>
        <v>0</v>
      </c>
      <c r="BQ30" s="108"/>
      <c r="BR30" s="95"/>
      <c r="BS30" s="46">
        <f t="shared" si="49"/>
        <v>0</v>
      </c>
      <c r="BT30" s="35"/>
      <c r="BU30" s="36"/>
      <c r="BV30" s="46">
        <f t="shared" si="50"/>
        <v>0</v>
      </c>
      <c r="BW30" s="108"/>
      <c r="BX30" s="95"/>
      <c r="BY30" s="46">
        <f t="shared" si="51"/>
        <v>0</v>
      </c>
    </row>
    <row r="31" spans="1:77" x14ac:dyDescent="0.25">
      <c r="A31" s="41">
        <v>28</v>
      </c>
      <c r="B31" s="121" t="s">
        <v>4</v>
      </c>
      <c r="C31" s="74">
        <f t="shared" si="0"/>
        <v>0</v>
      </c>
      <c r="D31" s="130"/>
      <c r="E31" s="33"/>
      <c r="F31" s="33"/>
      <c r="G31" s="46">
        <f t="shared" si="1"/>
        <v>0</v>
      </c>
      <c r="H31" s="35">
        <v>0</v>
      </c>
      <c r="I31" s="36">
        <v>0</v>
      </c>
      <c r="J31" s="36">
        <v>0</v>
      </c>
      <c r="K31" s="115">
        <f t="shared" si="2"/>
        <v>0</v>
      </c>
      <c r="L31" s="35"/>
      <c r="M31" s="36"/>
      <c r="N31" s="36"/>
      <c r="O31" s="46">
        <f t="shared" si="3"/>
        <v>0</v>
      </c>
      <c r="P31" s="35"/>
      <c r="Q31" s="36"/>
      <c r="R31" s="36"/>
      <c r="S31" s="46">
        <f t="shared" si="4"/>
        <v>0</v>
      </c>
      <c r="T31" s="35"/>
      <c r="U31" s="36"/>
      <c r="V31" s="36"/>
      <c r="W31" s="34">
        <f t="shared" si="5"/>
        <v>0</v>
      </c>
      <c r="X31" s="35"/>
      <c r="Y31" s="36"/>
      <c r="Z31" s="36"/>
      <c r="AA31" s="46">
        <f t="shared" si="6"/>
        <v>0</v>
      </c>
      <c r="AB31" s="50"/>
      <c r="AC31" s="36"/>
      <c r="AD31" s="36"/>
      <c r="AE31" s="46">
        <f t="shared" si="7"/>
        <v>0</v>
      </c>
      <c r="AF31" s="50"/>
      <c r="AG31" s="36"/>
      <c r="AH31" s="36"/>
      <c r="AI31" s="46">
        <f t="shared" si="8"/>
        <v>0</v>
      </c>
      <c r="AJ31" s="35"/>
      <c r="AK31" s="36"/>
      <c r="AL31" s="36"/>
      <c r="AM31" s="46">
        <f t="shared" si="9"/>
        <v>0</v>
      </c>
      <c r="AN31" s="35"/>
      <c r="AO31" s="36"/>
      <c r="AP31" s="36"/>
      <c r="AQ31" s="46">
        <f t="shared" si="10"/>
        <v>0</v>
      </c>
      <c r="AR31" s="35"/>
      <c r="AS31" s="36"/>
      <c r="AT31" s="36"/>
      <c r="AU31" s="46">
        <f t="shared" si="11"/>
        <v>0</v>
      </c>
      <c r="AV31" s="35"/>
      <c r="AW31" s="36"/>
      <c r="AX31" s="46">
        <f t="shared" si="42"/>
        <v>0</v>
      </c>
      <c r="AY31" s="35"/>
      <c r="AZ31" s="36"/>
      <c r="BA31" s="46">
        <f t="shared" si="43"/>
        <v>0</v>
      </c>
      <c r="BB31" s="35"/>
      <c r="BC31" s="36"/>
      <c r="BD31" s="46">
        <f t="shared" si="44"/>
        <v>0</v>
      </c>
      <c r="BE31" s="35"/>
      <c r="BF31" s="36"/>
      <c r="BG31" s="46">
        <f t="shared" si="45"/>
        <v>0</v>
      </c>
      <c r="BH31" s="35"/>
      <c r="BI31" s="36"/>
      <c r="BJ31" s="46">
        <f t="shared" si="46"/>
        <v>0</v>
      </c>
      <c r="BK31" s="35"/>
      <c r="BL31" s="36"/>
      <c r="BM31" s="46">
        <f t="shared" si="47"/>
        <v>0</v>
      </c>
      <c r="BN31" s="108"/>
      <c r="BO31" s="95"/>
      <c r="BP31" s="46">
        <f t="shared" si="48"/>
        <v>0</v>
      </c>
      <c r="BQ31" s="108"/>
      <c r="BR31" s="95"/>
      <c r="BS31" s="46">
        <f t="shared" si="49"/>
        <v>0</v>
      </c>
      <c r="BT31" s="35"/>
      <c r="BU31" s="36"/>
      <c r="BV31" s="46">
        <f t="shared" si="50"/>
        <v>0</v>
      </c>
      <c r="BW31" s="108"/>
      <c r="BX31" s="95"/>
      <c r="BY31" s="46">
        <f t="shared" si="51"/>
        <v>0</v>
      </c>
    </row>
    <row r="32" spans="1:77" ht="16.5" thickBot="1" x14ac:dyDescent="0.3">
      <c r="A32" s="72">
        <v>28</v>
      </c>
      <c r="B32" s="124" t="s">
        <v>22</v>
      </c>
      <c r="C32" s="75">
        <f t="shared" si="0"/>
        <v>0</v>
      </c>
      <c r="D32" s="102"/>
      <c r="E32" s="102"/>
      <c r="F32" s="38"/>
      <c r="G32" s="38">
        <f t="shared" si="1"/>
        <v>0</v>
      </c>
      <c r="H32" s="37">
        <v>0</v>
      </c>
      <c r="I32" s="38">
        <v>0</v>
      </c>
      <c r="J32" s="38">
        <v>0</v>
      </c>
      <c r="K32" s="76">
        <f t="shared" si="2"/>
        <v>0</v>
      </c>
      <c r="L32" s="37"/>
      <c r="M32" s="38"/>
      <c r="N32" s="38"/>
      <c r="O32" s="53">
        <f t="shared" si="3"/>
        <v>0</v>
      </c>
      <c r="P32" s="37">
        <v>0.5</v>
      </c>
      <c r="Q32" s="38">
        <v>0</v>
      </c>
      <c r="R32" s="38">
        <v>0</v>
      </c>
      <c r="S32" s="53">
        <f t="shared" si="4"/>
        <v>0</v>
      </c>
      <c r="T32" s="37"/>
      <c r="U32" s="38"/>
      <c r="V32" s="38"/>
      <c r="W32" s="53">
        <f t="shared" si="5"/>
        <v>0</v>
      </c>
      <c r="X32" s="37"/>
      <c r="Y32" s="38"/>
      <c r="Z32" s="38"/>
      <c r="AA32" s="53">
        <f t="shared" si="6"/>
        <v>0</v>
      </c>
      <c r="AB32" s="37"/>
      <c r="AC32" s="38"/>
      <c r="AD32" s="38"/>
      <c r="AE32" s="53">
        <f t="shared" si="7"/>
        <v>0</v>
      </c>
      <c r="AF32" s="94"/>
      <c r="AG32" s="38"/>
      <c r="AH32" s="38"/>
      <c r="AI32" s="53">
        <f t="shared" si="8"/>
        <v>0</v>
      </c>
      <c r="AJ32" s="37"/>
      <c r="AK32" s="38"/>
      <c r="AL32" s="38"/>
      <c r="AM32" s="53">
        <f t="shared" si="9"/>
        <v>0</v>
      </c>
      <c r="AN32" s="37"/>
      <c r="AO32" s="38"/>
      <c r="AP32" s="38"/>
      <c r="AQ32" s="53">
        <f t="shared" si="10"/>
        <v>0</v>
      </c>
      <c r="AR32" s="37"/>
      <c r="AS32" s="38"/>
      <c r="AT32" s="38"/>
      <c r="AU32" s="53">
        <f t="shared" si="11"/>
        <v>0</v>
      </c>
      <c r="AV32" s="37"/>
      <c r="AW32" s="38"/>
      <c r="AX32" s="53">
        <f t="shared" si="42"/>
        <v>0</v>
      </c>
      <c r="AY32" s="37"/>
      <c r="AZ32" s="38"/>
      <c r="BA32" s="53">
        <f t="shared" si="43"/>
        <v>0</v>
      </c>
      <c r="BB32" s="37"/>
      <c r="BC32" s="38"/>
      <c r="BD32" s="53">
        <f t="shared" si="44"/>
        <v>0</v>
      </c>
      <c r="BE32" s="37"/>
      <c r="BF32" s="38"/>
      <c r="BG32" s="53">
        <f t="shared" si="45"/>
        <v>0</v>
      </c>
      <c r="BH32" s="37"/>
      <c r="BI32" s="38"/>
      <c r="BJ32" s="53">
        <f t="shared" si="46"/>
        <v>0</v>
      </c>
      <c r="BK32" s="37"/>
      <c r="BL32" s="38"/>
      <c r="BM32" s="53">
        <f t="shared" si="47"/>
        <v>0</v>
      </c>
      <c r="BN32" s="15"/>
      <c r="BO32" s="14"/>
      <c r="BP32" s="53">
        <f t="shared" si="48"/>
        <v>0</v>
      </c>
      <c r="BQ32" s="15"/>
      <c r="BR32" s="14"/>
      <c r="BS32" s="53">
        <f t="shared" si="49"/>
        <v>0</v>
      </c>
      <c r="BT32" s="37"/>
      <c r="BU32" s="38"/>
      <c r="BV32" s="53">
        <f t="shared" si="50"/>
        <v>0</v>
      </c>
      <c r="BW32" s="15"/>
      <c r="BX32" s="14"/>
      <c r="BY32" s="53">
        <f t="shared" si="51"/>
        <v>0</v>
      </c>
    </row>
    <row r="33" spans="1:36" s="11" customFormat="1" x14ac:dyDescent="0.25">
      <c r="C33" s="13"/>
      <c r="G33" s="12"/>
    </row>
    <row r="34" spans="1:36" s="11" customFormat="1" x14ac:dyDescent="0.25">
      <c r="A34" s="51">
        <v>1</v>
      </c>
      <c r="B34" s="157" t="s">
        <v>61</v>
      </c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57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23"/>
    </row>
    <row r="35" spans="1:36" s="11" customFormat="1" x14ac:dyDescent="0.25">
      <c r="A35" s="51">
        <v>2</v>
      </c>
      <c r="B35" s="157" t="s">
        <v>73</v>
      </c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23"/>
    </row>
    <row r="36" spans="1:36" s="11" customFormat="1" x14ac:dyDescent="0.25">
      <c r="A36" s="51">
        <v>3</v>
      </c>
      <c r="B36" s="157" t="s">
        <v>101</v>
      </c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7"/>
      <c r="AJ36" s="23"/>
    </row>
    <row r="37" spans="1:36" s="11" customFormat="1" ht="15.75" customHeight="1" x14ac:dyDescent="0.25">
      <c r="A37" s="51">
        <v>4</v>
      </c>
      <c r="B37" s="157" t="s">
        <v>108</v>
      </c>
      <c r="C37" s="157"/>
      <c r="D37" s="157"/>
      <c r="E37" s="157"/>
      <c r="F37" s="157"/>
      <c r="G37" s="157"/>
      <c r="H37" s="157"/>
      <c r="I37" s="157"/>
      <c r="J37" s="157"/>
      <c r="K37" s="157"/>
      <c r="L37" s="157"/>
      <c r="M37" s="157"/>
      <c r="N37" s="157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157"/>
      <c r="Z37" s="157"/>
      <c r="AA37" s="157"/>
      <c r="AB37" s="157"/>
      <c r="AC37" s="157"/>
      <c r="AD37" s="157"/>
      <c r="AE37" s="157"/>
      <c r="AF37" s="157"/>
      <c r="AG37" s="157"/>
      <c r="AH37" s="157"/>
      <c r="AI37" s="56"/>
      <c r="AJ37" s="23"/>
    </row>
    <row r="38" spans="1:36" s="11" customFormat="1" x14ac:dyDescent="0.25">
      <c r="A38" s="51">
        <v>5</v>
      </c>
      <c r="B38" s="157" t="s">
        <v>114</v>
      </c>
      <c r="C38" s="157"/>
      <c r="D38" s="157"/>
      <c r="E38" s="157"/>
      <c r="F38" s="157"/>
      <c r="G38" s="157"/>
      <c r="H38" s="157"/>
      <c r="I38" s="157"/>
      <c r="J38" s="157"/>
      <c r="K38" s="157"/>
      <c r="L38" s="157"/>
      <c r="M38" s="157"/>
      <c r="N38" s="157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  <c r="AA38" s="157"/>
      <c r="AB38" s="157"/>
      <c r="AC38" s="157"/>
      <c r="AD38" s="157"/>
      <c r="AE38" s="157"/>
      <c r="AF38" s="157"/>
      <c r="AG38" s="157"/>
      <c r="AH38" s="157"/>
      <c r="AI38" s="157"/>
      <c r="AJ38" s="23"/>
    </row>
    <row r="39" spans="1:36" s="11" customFormat="1" ht="15.75" customHeight="1" x14ac:dyDescent="0.25">
      <c r="A39" s="51">
        <v>6</v>
      </c>
      <c r="B39" s="153" t="s">
        <v>130</v>
      </c>
      <c r="C39" s="153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153"/>
      <c r="AH39" s="153"/>
      <c r="AI39" s="153"/>
      <c r="AJ39" s="13"/>
    </row>
    <row r="40" spans="1:36" s="11" customFormat="1" x14ac:dyDescent="0.25">
      <c r="A40" s="51">
        <v>7</v>
      </c>
      <c r="B40" s="157" t="s">
        <v>140</v>
      </c>
      <c r="C40" s="157"/>
      <c r="D40" s="157"/>
      <c r="E40" s="157"/>
      <c r="F40" s="157"/>
      <c r="G40" s="157"/>
      <c r="H40" s="157"/>
      <c r="I40" s="157"/>
      <c r="J40" s="157"/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7"/>
      <c r="Z40" s="157"/>
      <c r="AA40" s="157"/>
      <c r="AB40" s="157"/>
      <c r="AC40" s="157"/>
      <c r="AD40" s="157"/>
      <c r="AE40" s="157"/>
      <c r="AF40" s="157"/>
      <c r="AG40" s="157"/>
      <c r="AH40" s="157"/>
      <c r="AI40" s="157"/>
      <c r="AJ40" s="23"/>
    </row>
    <row r="41" spans="1:36" s="11" customFormat="1" ht="15.75" customHeight="1" x14ac:dyDescent="0.25">
      <c r="A41" s="51">
        <v>8</v>
      </c>
      <c r="B41" s="157" t="s">
        <v>148</v>
      </c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23"/>
    </row>
    <row r="42" spans="1:36" s="11" customFormat="1" x14ac:dyDescent="0.25">
      <c r="A42" s="51">
        <v>9</v>
      </c>
      <c r="B42" s="157" t="s">
        <v>145</v>
      </c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57"/>
      <c r="AI42" s="157"/>
      <c r="AJ42" s="23"/>
    </row>
    <row r="43" spans="1:36" s="11" customFormat="1" x14ac:dyDescent="0.25">
      <c r="A43" s="51">
        <v>10</v>
      </c>
      <c r="B43" s="157" t="s">
        <v>146</v>
      </c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7"/>
      <c r="AE43" s="157"/>
      <c r="AF43" s="157"/>
      <c r="AG43" s="157"/>
      <c r="AH43" s="157"/>
      <c r="AI43" s="157"/>
      <c r="AJ43" s="23"/>
    </row>
    <row r="44" spans="1:36" s="11" customFormat="1" x14ac:dyDescent="0.25">
      <c r="A44" s="51">
        <v>11</v>
      </c>
      <c r="B44" s="153" t="s">
        <v>152</v>
      </c>
      <c r="C44" s="153"/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53"/>
      <c r="O44" s="153"/>
      <c r="P44" s="153"/>
      <c r="Q44" s="153"/>
      <c r="R44" s="153"/>
      <c r="S44" s="153"/>
      <c r="T44" s="153"/>
      <c r="U44" s="153"/>
      <c r="V44" s="153"/>
      <c r="W44" s="153"/>
      <c r="X44" s="153"/>
      <c r="Y44" s="153"/>
      <c r="Z44" s="153"/>
      <c r="AA44" s="153"/>
      <c r="AB44" s="153"/>
      <c r="AC44" s="153"/>
      <c r="AD44" s="153"/>
      <c r="AE44" s="153"/>
      <c r="AF44" s="153"/>
      <c r="AG44" s="153"/>
      <c r="AH44" s="153"/>
      <c r="AI44" s="153"/>
      <c r="AJ44" s="13"/>
    </row>
    <row r="45" spans="1:36" s="11" customFormat="1" x14ac:dyDescent="0.25">
      <c r="A45" s="51">
        <v>12</v>
      </c>
      <c r="B45" s="153" t="s">
        <v>154</v>
      </c>
      <c r="C45" s="153"/>
      <c r="D45" s="153"/>
      <c r="E45" s="153"/>
      <c r="F45" s="153"/>
      <c r="G45" s="153"/>
      <c r="H45" s="153"/>
      <c r="I45" s="153"/>
      <c r="J45" s="153"/>
      <c r="K45" s="153"/>
      <c r="L45" s="153"/>
      <c r="M45" s="153"/>
      <c r="N45" s="153"/>
      <c r="O45" s="153"/>
      <c r="P45" s="153"/>
      <c r="Q45" s="153"/>
      <c r="R45" s="153"/>
      <c r="S45" s="153"/>
      <c r="T45" s="153"/>
      <c r="U45" s="153"/>
      <c r="V45" s="153"/>
      <c r="W45" s="153"/>
      <c r="X45" s="153"/>
      <c r="Y45" s="153"/>
      <c r="Z45" s="153"/>
      <c r="AA45" s="153"/>
      <c r="AB45" s="153"/>
      <c r="AC45" s="153"/>
      <c r="AD45" s="153"/>
      <c r="AE45" s="153"/>
      <c r="AF45" s="153"/>
      <c r="AG45" s="153"/>
      <c r="AH45" s="153"/>
      <c r="AI45" s="153"/>
      <c r="AJ45" s="13"/>
    </row>
    <row r="46" spans="1:36" s="11" customFormat="1" x14ac:dyDescent="0.25">
      <c r="A46" s="51">
        <v>13</v>
      </c>
      <c r="B46" s="153" t="s">
        <v>156</v>
      </c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3"/>
      <c r="Q46" s="153"/>
      <c r="R46" s="153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3"/>
      <c r="AH46" s="153"/>
      <c r="AI46" s="153"/>
      <c r="AJ46" s="13"/>
    </row>
    <row r="47" spans="1:36" s="11" customFormat="1" x14ac:dyDescent="0.25">
      <c r="A47" s="51">
        <v>14</v>
      </c>
      <c r="B47" s="153" t="s">
        <v>157</v>
      </c>
      <c r="C47" s="153"/>
      <c r="D47" s="153"/>
      <c r="E47" s="153"/>
      <c r="F47" s="153"/>
      <c r="G47" s="153"/>
      <c r="H47" s="153"/>
      <c r="I47" s="153"/>
      <c r="J47" s="153"/>
      <c r="K47" s="153"/>
      <c r="L47" s="153"/>
      <c r="M47" s="153"/>
      <c r="N47" s="153"/>
      <c r="O47" s="153"/>
      <c r="P47" s="153"/>
      <c r="Q47" s="153"/>
      <c r="R47" s="153"/>
      <c r="S47" s="153"/>
      <c r="T47" s="153"/>
      <c r="U47" s="153"/>
      <c r="V47" s="153"/>
      <c r="W47" s="153"/>
      <c r="X47" s="153"/>
      <c r="Y47" s="153"/>
      <c r="Z47" s="153"/>
      <c r="AA47" s="153"/>
      <c r="AB47" s="153"/>
      <c r="AC47" s="153"/>
      <c r="AD47" s="153"/>
      <c r="AE47" s="153"/>
      <c r="AF47" s="153"/>
      <c r="AG47" s="153"/>
      <c r="AH47" s="153"/>
      <c r="AI47" s="153"/>
      <c r="AJ47" s="13"/>
    </row>
    <row r="48" spans="1:36" s="11" customFormat="1" x14ac:dyDescent="0.25">
      <c r="A48" s="51">
        <v>15</v>
      </c>
      <c r="B48" s="153" t="s">
        <v>158</v>
      </c>
      <c r="C48" s="153"/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53"/>
      <c r="O48" s="153"/>
      <c r="P48" s="153"/>
      <c r="Q48" s="153"/>
      <c r="R48" s="153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  <c r="AH48" s="153"/>
      <c r="AI48" s="153"/>
      <c r="AJ48" s="13"/>
    </row>
    <row r="49" spans="1:36" s="11" customFormat="1" x14ac:dyDescent="0.25">
      <c r="A49" s="51">
        <v>16</v>
      </c>
      <c r="B49" s="153" t="s">
        <v>159</v>
      </c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  <c r="AF49" s="153"/>
      <c r="AG49" s="153"/>
      <c r="AH49" s="153"/>
      <c r="AI49" s="153"/>
      <c r="AJ49" s="13"/>
    </row>
    <row r="50" spans="1:36" s="11" customFormat="1" x14ac:dyDescent="0.25">
      <c r="A50" s="51">
        <v>17</v>
      </c>
      <c r="B50" s="153" t="s">
        <v>160</v>
      </c>
      <c r="C50" s="153"/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3"/>
      <c r="Y50" s="153"/>
      <c r="Z50" s="153"/>
      <c r="AA50" s="153"/>
      <c r="AB50" s="153"/>
      <c r="AC50" s="153"/>
      <c r="AD50" s="153"/>
      <c r="AE50" s="153"/>
      <c r="AF50" s="153"/>
      <c r="AG50" s="153"/>
      <c r="AH50" s="153"/>
      <c r="AI50" s="153"/>
      <c r="AJ50" s="13"/>
    </row>
    <row r="51" spans="1:36" s="11" customFormat="1" x14ac:dyDescent="0.25">
      <c r="A51" s="51">
        <v>18</v>
      </c>
      <c r="B51" s="153" t="s">
        <v>161</v>
      </c>
      <c r="C51" s="153"/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  <c r="P51" s="153"/>
      <c r="Q51" s="153"/>
      <c r="R51" s="153"/>
      <c r="S51" s="153"/>
      <c r="T51" s="153"/>
      <c r="U51" s="153"/>
      <c r="V51" s="153"/>
      <c r="W51" s="153"/>
      <c r="X51" s="153"/>
      <c r="Y51" s="153"/>
      <c r="Z51" s="153"/>
      <c r="AA51" s="153"/>
      <c r="AB51" s="153"/>
      <c r="AC51" s="153"/>
      <c r="AD51" s="153"/>
      <c r="AE51" s="153"/>
      <c r="AF51" s="153"/>
      <c r="AG51" s="153"/>
      <c r="AH51" s="153"/>
      <c r="AI51" s="153"/>
      <c r="AJ51" s="13"/>
    </row>
    <row r="52" spans="1:36" s="11" customFormat="1" x14ac:dyDescent="0.25">
      <c r="A52" s="51">
        <v>19</v>
      </c>
      <c r="B52" s="153" t="s">
        <v>162</v>
      </c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3"/>
    </row>
    <row r="53" spans="1:36" s="11" customFormat="1" x14ac:dyDescent="0.25">
      <c r="A53" s="51">
        <v>20</v>
      </c>
      <c r="B53" s="153" t="s">
        <v>163</v>
      </c>
      <c r="C53" s="153"/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  <c r="P53" s="153"/>
      <c r="Q53" s="153"/>
      <c r="R53" s="153"/>
      <c r="S53" s="153"/>
      <c r="T53" s="153"/>
      <c r="U53" s="153"/>
      <c r="V53" s="153"/>
      <c r="W53" s="153"/>
      <c r="X53" s="153"/>
      <c r="Y53" s="153"/>
      <c r="Z53" s="153"/>
      <c r="AA53" s="153"/>
      <c r="AB53" s="153"/>
      <c r="AC53" s="153"/>
      <c r="AD53" s="153"/>
      <c r="AE53" s="153"/>
      <c r="AF53" s="153"/>
      <c r="AG53" s="153"/>
      <c r="AH53" s="153"/>
      <c r="AI53" s="153"/>
      <c r="AJ53" s="13"/>
    </row>
    <row r="54" spans="1:36" s="11" customFormat="1" x14ac:dyDescent="0.25">
      <c r="A54" s="51">
        <v>21</v>
      </c>
      <c r="B54" s="153" t="s">
        <v>164</v>
      </c>
      <c r="C54" s="153"/>
      <c r="D54" s="153"/>
      <c r="E54" s="153"/>
      <c r="F54" s="153"/>
      <c r="G54" s="153"/>
      <c r="H54" s="153"/>
      <c r="I54" s="153"/>
      <c r="J54" s="153"/>
      <c r="K54" s="153"/>
      <c r="L54" s="153"/>
      <c r="M54" s="153"/>
      <c r="N54" s="153"/>
      <c r="O54" s="153"/>
      <c r="P54" s="153"/>
      <c r="Q54" s="153"/>
      <c r="R54" s="153"/>
      <c r="S54" s="153"/>
      <c r="T54" s="153"/>
      <c r="U54" s="153"/>
      <c r="V54" s="153"/>
      <c r="W54" s="153"/>
      <c r="X54" s="153"/>
      <c r="Y54" s="153"/>
      <c r="Z54" s="153"/>
      <c r="AA54" s="153"/>
      <c r="AB54" s="153"/>
      <c r="AC54" s="153"/>
      <c r="AD54" s="153"/>
      <c r="AE54" s="153"/>
      <c r="AF54" s="153"/>
      <c r="AG54" s="153"/>
      <c r="AH54" s="153"/>
      <c r="AI54" s="153"/>
      <c r="AJ54" s="13"/>
    </row>
    <row r="55" spans="1:36" s="11" customFormat="1" x14ac:dyDescent="0.25">
      <c r="B55" s="172"/>
      <c r="C55" s="172"/>
      <c r="D55" s="172"/>
      <c r="E55" s="172"/>
      <c r="F55" s="172"/>
      <c r="G55" s="172"/>
      <c r="H55" s="172"/>
      <c r="I55" s="172"/>
      <c r="J55" s="172"/>
      <c r="K55" s="172"/>
      <c r="L55" s="172"/>
      <c r="M55" s="172"/>
      <c r="N55" s="172"/>
      <c r="O55" s="172"/>
      <c r="P55" s="172"/>
      <c r="Q55" s="172"/>
      <c r="R55" s="172"/>
      <c r="S55" s="172"/>
      <c r="T55" s="172"/>
      <c r="U55" s="172"/>
      <c r="V55" s="172"/>
      <c r="W55" s="172"/>
      <c r="X55" s="172"/>
      <c r="Y55" s="172"/>
      <c r="Z55" s="172"/>
      <c r="AA55" s="172"/>
      <c r="AB55" s="172"/>
      <c r="AC55" s="172"/>
      <c r="AD55" s="172"/>
      <c r="AE55" s="172"/>
      <c r="AF55" s="172"/>
      <c r="AG55" s="172"/>
      <c r="AH55" s="172"/>
      <c r="AI55" s="172"/>
      <c r="AJ55" s="13"/>
    </row>
    <row r="56" spans="1:36" s="11" customFormat="1" x14ac:dyDescent="0.25">
      <c r="B56" s="172"/>
      <c r="C56" s="172"/>
      <c r="D56" s="172"/>
      <c r="E56" s="172"/>
      <c r="F56" s="172"/>
      <c r="G56" s="172"/>
      <c r="H56" s="172"/>
      <c r="I56" s="172"/>
      <c r="J56" s="172"/>
      <c r="K56" s="172"/>
      <c r="L56" s="172"/>
      <c r="M56" s="172"/>
      <c r="N56" s="172"/>
      <c r="O56" s="172"/>
      <c r="P56" s="172"/>
      <c r="Q56" s="172"/>
      <c r="R56" s="172"/>
      <c r="S56" s="172"/>
      <c r="T56" s="172"/>
      <c r="U56" s="172"/>
      <c r="V56" s="172"/>
      <c r="W56" s="172"/>
      <c r="X56" s="172"/>
      <c r="Y56" s="172"/>
      <c r="Z56" s="172"/>
      <c r="AA56" s="172"/>
      <c r="AB56" s="172"/>
      <c r="AC56" s="172"/>
      <c r="AD56" s="172"/>
      <c r="AE56" s="172"/>
      <c r="AF56" s="172"/>
      <c r="AG56" s="172"/>
      <c r="AH56" s="172"/>
      <c r="AI56" s="172"/>
      <c r="AJ56" s="13"/>
    </row>
    <row r="57" spans="1:36" s="11" customFormat="1" x14ac:dyDescent="0.25">
      <c r="B57" s="172"/>
      <c r="C57" s="172"/>
      <c r="D57" s="172"/>
      <c r="E57" s="172"/>
      <c r="F57" s="172"/>
      <c r="G57" s="172"/>
      <c r="H57" s="172"/>
      <c r="I57" s="172"/>
      <c r="J57" s="172"/>
      <c r="K57" s="172"/>
      <c r="L57" s="172"/>
      <c r="M57" s="172"/>
      <c r="N57" s="172"/>
      <c r="O57" s="172"/>
      <c r="P57" s="172"/>
      <c r="Q57" s="172"/>
      <c r="R57" s="172"/>
      <c r="S57" s="172"/>
      <c r="T57" s="172"/>
      <c r="U57" s="172"/>
      <c r="V57" s="172"/>
      <c r="W57" s="172"/>
      <c r="X57" s="172"/>
      <c r="Y57" s="172"/>
      <c r="Z57" s="172"/>
      <c r="AA57" s="172"/>
      <c r="AB57" s="172"/>
      <c r="AC57" s="172"/>
      <c r="AD57" s="172"/>
      <c r="AE57" s="172"/>
      <c r="AF57" s="172"/>
      <c r="AG57" s="172"/>
      <c r="AH57" s="172"/>
      <c r="AI57" s="172"/>
      <c r="AJ57" s="13"/>
    </row>
    <row r="58" spans="1:36" s="11" customFormat="1" x14ac:dyDescent="0.25">
      <c r="B58" s="172"/>
      <c r="C58" s="172"/>
      <c r="D58" s="172"/>
      <c r="E58" s="172"/>
      <c r="F58" s="172"/>
      <c r="G58" s="172"/>
      <c r="H58" s="172"/>
      <c r="I58" s="172"/>
      <c r="J58" s="172"/>
      <c r="K58" s="172"/>
      <c r="L58" s="172"/>
      <c r="M58" s="172"/>
      <c r="N58" s="172"/>
      <c r="O58" s="172"/>
      <c r="P58" s="172"/>
      <c r="Q58" s="172"/>
      <c r="R58" s="172"/>
      <c r="S58" s="172"/>
      <c r="T58" s="172"/>
      <c r="U58" s="172"/>
      <c r="V58" s="172"/>
      <c r="W58" s="172"/>
      <c r="X58" s="172"/>
      <c r="Y58" s="172"/>
      <c r="Z58" s="172"/>
      <c r="AA58" s="172"/>
      <c r="AB58" s="172"/>
      <c r="AC58" s="172"/>
      <c r="AD58" s="172"/>
      <c r="AE58" s="172"/>
      <c r="AF58" s="172"/>
      <c r="AG58" s="172"/>
      <c r="AH58" s="172"/>
      <c r="AI58" s="172"/>
      <c r="AJ58" s="13"/>
    </row>
    <row r="59" spans="1:36" s="11" customFormat="1" x14ac:dyDescent="0.25">
      <c r="B59" s="172"/>
      <c r="C59" s="172"/>
      <c r="D59" s="172"/>
      <c r="E59" s="172"/>
      <c r="F59" s="172"/>
      <c r="G59" s="172"/>
      <c r="H59" s="172"/>
      <c r="I59" s="172"/>
      <c r="J59" s="172"/>
      <c r="K59" s="172"/>
      <c r="L59" s="172"/>
      <c r="M59" s="172"/>
      <c r="N59" s="172"/>
      <c r="O59" s="172"/>
      <c r="P59" s="172"/>
      <c r="Q59" s="172"/>
      <c r="R59" s="172"/>
      <c r="S59" s="172"/>
      <c r="T59" s="172"/>
      <c r="U59" s="172"/>
      <c r="V59" s="172"/>
      <c r="W59" s="172"/>
      <c r="X59" s="172"/>
      <c r="Y59" s="172"/>
      <c r="Z59" s="172"/>
      <c r="AA59" s="172"/>
      <c r="AB59" s="172"/>
      <c r="AC59" s="172"/>
      <c r="AD59" s="172"/>
      <c r="AE59" s="172"/>
      <c r="AF59" s="172"/>
      <c r="AG59" s="172"/>
      <c r="AH59" s="172"/>
      <c r="AI59" s="172"/>
      <c r="AJ59" s="13"/>
    </row>
    <row r="60" spans="1:36" s="11" customFormat="1" x14ac:dyDescent="0.25">
      <c r="B60" s="172"/>
      <c r="C60" s="172"/>
      <c r="D60" s="172"/>
      <c r="E60" s="172"/>
      <c r="F60" s="172"/>
      <c r="G60" s="172"/>
      <c r="H60" s="172"/>
      <c r="I60" s="172"/>
      <c r="J60" s="172"/>
      <c r="K60" s="172"/>
      <c r="L60" s="172"/>
      <c r="M60" s="172"/>
      <c r="N60" s="172"/>
      <c r="O60" s="172"/>
      <c r="P60" s="172"/>
      <c r="Q60" s="172"/>
      <c r="R60" s="172"/>
      <c r="S60" s="172"/>
      <c r="T60" s="172"/>
      <c r="U60" s="172"/>
      <c r="V60" s="172"/>
      <c r="W60" s="172"/>
      <c r="X60" s="172"/>
      <c r="Y60" s="172"/>
      <c r="Z60" s="172"/>
      <c r="AA60" s="172"/>
      <c r="AB60" s="172"/>
      <c r="AC60" s="172"/>
      <c r="AD60" s="172"/>
      <c r="AE60" s="172"/>
      <c r="AF60" s="172"/>
      <c r="AG60" s="172"/>
      <c r="AH60" s="172"/>
      <c r="AI60" s="172"/>
      <c r="AJ60" s="13"/>
    </row>
    <row r="61" spans="1:36" s="11" customFormat="1" x14ac:dyDescent="0.25">
      <c r="B61" s="172"/>
      <c r="C61" s="172"/>
      <c r="D61" s="172"/>
      <c r="E61" s="172"/>
      <c r="F61" s="172"/>
      <c r="G61" s="172"/>
      <c r="H61" s="172"/>
      <c r="I61" s="172"/>
      <c r="J61" s="172"/>
      <c r="K61" s="172"/>
      <c r="L61" s="172"/>
      <c r="M61" s="172"/>
      <c r="N61" s="172"/>
      <c r="O61" s="172"/>
      <c r="P61" s="172"/>
      <c r="Q61" s="172"/>
      <c r="R61" s="172"/>
      <c r="S61" s="172"/>
      <c r="T61" s="172"/>
      <c r="U61" s="172"/>
      <c r="V61" s="172"/>
      <c r="W61" s="172"/>
      <c r="X61" s="172"/>
      <c r="Y61" s="172"/>
      <c r="Z61" s="172"/>
      <c r="AA61" s="172"/>
      <c r="AB61" s="172"/>
      <c r="AC61" s="172"/>
      <c r="AD61" s="172"/>
      <c r="AE61" s="172"/>
      <c r="AF61" s="172"/>
      <c r="AG61" s="172"/>
      <c r="AH61" s="172"/>
      <c r="AI61" s="172"/>
      <c r="AJ61" s="13"/>
    </row>
    <row r="62" spans="1:36" s="11" customFormat="1" x14ac:dyDescent="0.25">
      <c r="B62" s="172"/>
      <c r="C62" s="172"/>
      <c r="D62" s="172"/>
      <c r="E62" s="172"/>
      <c r="F62" s="172"/>
      <c r="G62" s="172"/>
      <c r="H62" s="172"/>
      <c r="I62" s="172"/>
      <c r="J62" s="172"/>
      <c r="K62" s="172"/>
      <c r="L62" s="172"/>
      <c r="M62" s="172"/>
      <c r="N62" s="172"/>
      <c r="O62" s="172"/>
      <c r="P62" s="172"/>
      <c r="Q62" s="172"/>
      <c r="R62" s="172"/>
      <c r="S62" s="172"/>
      <c r="T62" s="172"/>
      <c r="U62" s="172"/>
      <c r="V62" s="172"/>
      <c r="W62" s="172"/>
      <c r="X62" s="172"/>
      <c r="Y62" s="172"/>
      <c r="Z62" s="172"/>
      <c r="AA62" s="172"/>
      <c r="AB62" s="172"/>
      <c r="AC62" s="172"/>
      <c r="AD62" s="172"/>
      <c r="AE62" s="172"/>
      <c r="AF62" s="172"/>
      <c r="AG62" s="172"/>
      <c r="AH62" s="172"/>
      <c r="AI62" s="172"/>
      <c r="AJ62" s="13"/>
    </row>
    <row r="63" spans="1:36" s="11" customFormat="1" x14ac:dyDescent="0.25">
      <c r="B63" s="172"/>
      <c r="C63" s="172"/>
      <c r="D63" s="172"/>
      <c r="E63" s="172"/>
      <c r="F63" s="172"/>
      <c r="G63" s="172"/>
      <c r="H63" s="172"/>
      <c r="I63" s="172"/>
      <c r="J63" s="172"/>
      <c r="K63" s="172"/>
      <c r="L63" s="172"/>
      <c r="M63" s="172"/>
      <c r="N63" s="172"/>
      <c r="O63" s="172"/>
      <c r="P63" s="172"/>
      <c r="Q63" s="172"/>
      <c r="R63" s="172"/>
      <c r="S63" s="172"/>
      <c r="T63" s="172"/>
      <c r="U63" s="172"/>
      <c r="V63" s="172"/>
      <c r="W63" s="172"/>
      <c r="X63" s="172"/>
      <c r="Y63" s="172"/>
      <c r="Z63" s="172"/>
      <c r="AA63" s="172"/>
      <c r="AB63" s="172"/>
      <c r="AC63" s="172"/>
      <c r="AD63" s="172"/>
      <c r="AE63" s="172"/>
      <c r="AF63" s="172"/>
      <c r="AG63" s="172"/>
      <c r="AH63" s="172"/>
      <c r="AI63" s="172"/>
      <c r="AJ63" s="13"/>
    </row>
    <row r="64" spans="1:36" s="11" customFormat="1" x14ac:dyDescent="0.25">
      <c r="B64" s="172"/>
      <c r="C64" s="172"/>
      <c r="D64" s="172"/>
      <c r="E64" s="172"/>
      <c r="F64" s="172"/>
      <c r="G64" s="172"/>
      <c r="H64" s="172"/>
      <c r="I64" s="172"/>
      <c r="J64" s="172"/>
      <c r="K64" s="172"/>
      <c r="L64" s="172"/>
      <c r="M64" s="172"/>
      <c r="N64" s="172"/>
      <c r="O64" s="172"/>
      <c r="P64" s="172"/>
      <c r="Q64" s="172"/>
      <c r="R64" s="172"/>
      <c r="S64" s="172"/>
      <c r="T64" s="172"/>
      <c r="U64" s="172"/>
      <c r="V64" s="172"/>
      <c r="W64" s="172"/>
      <c r="X64" s="172"/>
      <c r="Y64" s="172"/>
      <c r="Z64" s="172"/>
      <c r="AA64" s="172"/>
      <c r="AB64" s="172"/>
      <c r="AC64" s="172"/>
      <c r="AD64" s="172"/>
      <c r="AE64" s="172"/>
      <c r="AF64" s="172"/>
      <c r="AG64" s="172"/>
      <c r="AH64" s="172"/>
      <c r="AI64" s="172"/>
      <c r="AJ64" s="13"/>
    </row>
    <row r="65" spans="2:36" s="11" customFormat="1" x14ac:dyDescent="0.25">
      <c r="B65" s="172"/>
      <c r="C65" s="172"/>
      <c r="D65" s="172"/>
      <c r="E65" s="172"/>
      <c r="F65" s="172"/>
      <c r="G65" s="172"/>
      <c r="H65" s="172"/>
      <c r="I65" s="172"/>
      <c r="J65" s="172"/>
      <c r="K65" s="172"/>
      <c r="L65" s="172"/>
      <c r="M65" s="172"/>
      <c r="N65" s="172"/>
      <c r="O65" s="172"/>
      <c r="P65" s="172"/>
      <c r="Q65" s="172"/>
      <c r="R65" s="172"/>
      <c r="S65" s="172"/>
      <c r="T65" s="172"/>
      <c r="U65" s="172"/>
      <c r="V65" s="172"/>
      <c r="W65" s="172"/>
      <c r="X65" s="172"/>
      <c r="Y65" s="172"/>
      <c r="Z65" s="172"/>
      <c r="AA65" s="172"/>
      <c r="AB65" s="172"/>
      <c r="AC65" s="172"/>
      <c r="AD65" s="172"/>
      <c r="AE65" s="172"/>
      <c r="AF65" s="172"/>
      <c r="AG65" s="172"/>
      <c r="AH65" s="172"/>
      <c r="AI65" s="172"/>
      <c r="AJ65" s="13"/>
    </row>
    <row r="66" spans="2:36" s="11" customFormat="1" x14ac:dyDescent="0.25">
      <c r="B66" s="173"/>
      <c r="C66" s="173"/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 s="173"/>
      <c r="AJ66" s="62"/>
    </row>
    <row r="67" spans="2:36" s="11" customFormat="1" x14ac:dyDescent="0.25">
      <c r="B67" s="172"/>
      <c r="C67" s="172"/>
      <c r="D67" s="172"/>
      <c r="E67" s="172"/>
      <c r="F67" s="172"/>
      <c r="G67" s="172"/>
      <c r="H67" s="172"/>
      <c r="I67" s="172"/>
      <c r="J67" s="172"/>
      <c r="K67" s="172"/>
      <c r="L67" s="172"/>
      <c r="M67" s="172"/>
      <c r="N67" s="172"/>
      <c r="O67" s="172"/>
      <c r="P67" s="172"/>
      <c r="Q67" s="172"/>
      <c r="R67" s="172"/>
      <c r="S67" s="172"/>
      <c r="T67" s="172"/>
      <c r="U67" s="172"/>
      <c r="V67" s="172"/>
      <c r="W67" s="172"/>
      <c r="X67" s="172"/>
      <c r="Y67" s="172"/>
      <c r="Z67" s="172"/>
      <c r="AA67" s="172"/>
      <c r="AB67" s="172"/>
      <c r="AC67" s="172"/>
      <c r="AD67" s="172"/>
      <c r="AE67" s="172"/>
      <c r="AF67" s="172"/>
      <c r="AG67" s="172"/>
      <c r="AH67" s="172"/>
      <c r="AI67" s="172"/>
      <c r="AJ67" s="13"/>
    </row>
    <row r="68" spans="2:36" s="11" customFormat="1" x14ac:dyDescent="0.25">
      <c r="B68" s="172"/>
      <c r="C68" s="172"/>
      <c r="D68" s="172"/>
      <c r="E68" s="172"/>
      <c r="F68" s="172"/>
      <c r="G68" s="172"/>
      <c r="H68" s="172"/>
      <c r="I68" s="172"/>
      <c r="J68" s="172"/>
      <c r="K68" s="172"/>
      <c r="L68" s="172"/>
      <c r="M68" s="172"/>
      <c r="N68" s="172"/>
      <c r="O68" s="172"/>
      <c r="P68" s="172"/>
      <c r="Q68" s="172"/>
      <c r="R68" s="172"/>
      <c r="S68" s="172"/>
      <c r="T68" s="172"/>
      <c r="U68" s="172"/>
      <c r="V68" s="172"/>
      <c r="W68" s="172"/>
      <c r="X68" s="172"/>
      <c r="Y68" s="172"/>
      <c r="Z68" s="172"/>
      <c r="AA68" s="172"/>
      <c r="AB68" s="172"/>
      <c r="AC68" s="172"/>
      <c r="AD68" s="172"/>
      <c r="AE68" s="172"/>
      <c r="AF68" s="172"/>
      <c r="AG68" s="172"/>
      <c r="AH68" s="172"/>
      <c r="AI68" s="172"/>
      <c r="AJ68" s="13"/>
    </row>
    <row r="69" spans="2:36" s="11" customFormat="1" x14ac:dyDescent="0.25">
      <c r="B69" s="172"/>
      <c r="C69" s="172"/>
      <c r="D69" s="172"/>
      <c r="E69" s="172"/>
      <c r="F69" s="172"/>
      <c r="G69" s="172"/>
      <c r="H69" s="172"/>
      <c r="I69" s="172"/>
      <c r="J69" s="172"/>
      <c r="K69" s="172"/>
      <c r="L69" s="172"/>
      <c r="M69" s="172"/>
      <c r="N69" s="172"/>
      <c r="O69" s="172"/>
      <c r="P69" s="172"/>
      <c r="Q69" s="172"/>
      <c r="R69" s="172"/>
      <c r="S69" s="172"/>
      <c r="T69" s="172"/>
      <c r="U69" s="172"/>
      <c r="V69" s="172"/>
      <c r="W69" s="172"/>
      <c r="X69" s="172"/>
      <c r="Y69" s="172"/>
      <c r="Z69" s="172"/>
      <c r="AA69" s="172"/>
      <c r="AB69" s="172"/>
      <c r="AC69" s="172"/>
      <c r="AD69" s="172"/>
      <c r="AE69" s="172"/>
      <c r="AF69" s="172"/>
      <c r="AG69" s="172"/>
      <c r="AH69" s="172"/>
      <c r="AI69" s="172"/>
      <c r="AJ69" s="13"/>
    </row>
    <row r="70" spans="2:36" s="11" customFormat="1" x14ac:dyDescent="0.25">
      <c r="B70" s="172"/>
      <c r="C70" s="172"/>
      <c r="D70" s="172"/>
      <c r="E70" s="172"/>
      <c r="F70" s="172"/>
      <c r="G70" s="172"/>
      <c r="H70" s="172"/>
      <c r="I70" s="172"/>
      <c r="J70" s="172"/>
      <c r="K70" s="172"/>
      <c r="L70" s="172"/>
      <c r="M70" s="172"/>
      <c r="N70" s="172"/>
      <c r="O70" s="172"/>
      <c r="P70" s="172"/>
      <c r="Q70" s="172"/>
      <c r="R70" s="172"/>
      <c r="S70" s="172"/>
      <c r="T70" s="172"/>
      <c r="U70" s="172"/>
      <c r="V70" s="172"/>
      <c r="W70" s="172"/>
      <c r="X70" s="172"/>
      <c r="Y70" s="172"/>
      <c r="Z70" s="172"/>
      <c r="AA70" s="172"/>
      <c r="AB70" s="172"/>
      <c r="AC70" s="172"/>
      <c r="AD70" s="172"/>
      <c r="AE70" s="172"/>
      <c r="AF70" s="172"/>
      <c r="AG70" s="172"/>
      <c r="AH70" s="172"/>
      <c r="AI70" s="172"/>
      <c r="AJ70" s="13"/>
    </row>
    <row r="71" spans="2:36" s="11" customFormat="1" x14ac:dyDescent="0.25">
      <c r="B71" s="13"/>
      <c r="C71" s="12"/>
      <c r="G71" s="12"/>
    </row>
    <row r="72" spans="2:36" s="11" customFormat="1" x14ac:dyDescent="0.25">
      <c r="B72" s="13"/>
      <c r="C72" s="12"/>
      <c r="G72" s="12"/>
    </row>
    <row r="73" spans="2:36" s="11" customFormat="1" x14ac:dyDescent="0.25">
      <c r="B73" s="13"/>
      <c r="C73" s="12"/>
      <c r="G73" s="12"/>
    </row>
    <row r="74" spans="2:36" s="11" customFormat="1" x14ac:dyDescent="0.25">
      <c r="B74" s="13"/>
      <c r="C74" s="12"/>
      <c r="G74" s="12"/>
    </row>
    <row r="75" spans="2:36" s="11" customFormat="1" x14ac:dyDescent="0.25">
      <c r="B75" s="13"/>
      <c r="C75" s="12"/>
      <c r="G75" s="12"/>
    </row>
    <row r="76" spans="2:36" s="11" customFormat="1" x14ac:dyDescent="0.25">
      <c r="B76" s="13"/>
      <c r="C76" s="12"/>
      <c r="G76" s="12"/>
    </row>
    <row r="77" spans="2:36" s="11" customFormat="1" x14ac:dyDescent="0.25">
      <c r="B77" s="13"/>
      <c r="C77" s="12"/>
      <c r="G77" s="12"/>
    </row>
    <row r="78" spans="2:36" s="11" customFormat="1" x14ac:dyDescent="0.25">
      <c r="B78" s="13"/>
      <c r="C78" s="12"/>
      <c r="G78" s="12"/>
    </row>
    <row r="79" spans="2:36" s="11" customFormat="1" x14ac:dyDescent="0.25">
      <c r="B79" s="13"/>
      <c r="C79" s="12"/>
      <c r="G79" s="12"/>
    </row>
    <row r="80" spans="2:36" s="11" customFormat="1" x14ac:dyDescent="0.25">
      <c r="B80" s="13"/>
      <c r="C80" s="12"/>
      <c r="G80" s="12"/>
    </row>
    <row r="81" spans="2:7" s="11" customFormat="1" x14ac:dyDescent="0.25">
      <c r="B81" s="13"/>
      <c r="C81" s="12"/>
      <c r="G81" s="12"/>
    </row>
    <row r="82" spans="2:7" s="11" customFormat="1" x14ac:dyDescent="0.25">
      <c r="B82" s="13"/>
      <c r="C82" s="12"/>
      <c r="G82" s="12"/>
    </row>
    <row r="83" spans="2:7" s="11" customFormat="1" x14ac:dyDescent="0.25">
      <c r="B83" s="13"/>
      <c r="C83" s="12"/>
      <c r="G83" s="12"/>
    </row>
    <row r="84" spans="2:7" s="11" customFormat="1" x14ac:dyDescent="0.25">
      <c r="B84" s="13"/>
      <c r="C84" s="12"/>
      <c r="G84" s="12"/>
    </row>
    <row r="85" spans="2:7" s="11" customFormat="1" x14ac:dyDescent="0.25">
      <c r="B85" s="13"/>
      <c r="C85" s="12"/>
      <c r="G85" s="12"/>
    </row>
    <row r="86" spans="2:7" s="11" customFormat="1" x14ac:dyDescent="0.25">
      <c r="B86" s="13"/>
      <c r="C86" s="12"/>
      <c r="G86" s="12"/>
    </row>
    <row r="87" spans="2:7" s="11" customFormat="1" x14ac:dyDescent="0.25">
      <c r="B87" s="13"/>
      <c r="C87" s="12"/>
      <c r="G87" s="12"/>
    </row>
    <row r="88" spans="2:7" s="11" customFormat="1" x14ac:dyDescent="0.25">
      <c r="B88" s="13"/>
      <c r="C88" s="12"/>
      <c r="G88" s="12"/>
    </row>
    <row r="89" spans="2:7" s="11" customFormat="1" x14ac:dyDescent="0.25">
      <c r="B89" s="13"/>
      <c r="C89" s="12"/>
      <c r="G89" s="12"/>
    </row>
    <row r="90" spans="2:7" s="11" customFormat="1" x14ac:dyDescent="0.25">
      <c r="B90" s="13"/>
      <c r="C90" s="12"/>
      <c r="G90" s="12"/>
    </row>
    <row r="91" spans="2:7" s="11" customFormat="1" x14ac:dyDescent="0.25">
      <c r="B91" s="13"/>
      <c r="C91" s="12"/>
      <c r="G91" s="12"/>
    </row>
    <row r="92" spans="2:7" s="11" customFormat="1" x14ac:dyDescent="0.25">
      <c r="B92" s="13"/>
      <c r="C92" s="12"/>
      <c r="G92" s="12"/>
    </row>
    <row r="93" spans="2:7" s="11" customFormat="1" x14ac:dyDescent="0.25">
      <c r="B93" s="13"/>
      <c r="C93" s="12"/>
      <c r="G93" s="12"/>
    </row>
    <row r="94" spans="2:7" s="11" customFormat="1" x14ac:dyDescent="0.25">
      <c r="B94" s="13"/>
      <c r="C94" s="12"/>
      <c r="G94" s="12"/>
    </row>
    <row r="95" spans="2:7" s="11" customFormat="1" x14ac:dyDescent="0.25">
      <c r="B95" s="13"/>
      <c r="C95" s="12"/>
      <c r="G95" s="12"/>
    </row>
    <row r="96" spans="2:7" s="11" customFormat="1" x14ac:dyDescent="0.25">
      <c r="B96" s="13"/>
      <c r="C96" s="12"/>
      <c r="G96" s="12"/>
    </row>
    <row r="97" spans="2:7" s="11" customFormat="1" x14ac:dyDescent="0.25">
      <c r="B97" s="13"/>
      <c r="C97" s="12"/>
      <c r="G97" s="12"/>
    </row>
    <row r="98" spans="2:7" s="11" customFormat="1" x14ac:dyDescent="0.25">
      <c r="B98" s="13"/>
      <c r="C98" s="12"/>
      <c r="G98" s="12"/>
    </row>
    <row r="99" spans="2:7" s="11" customFormat="1" x14ac:dyDescent="0.25">
      <c r="B99" s="13"/>
      <c r="C99" s="12"/>
      <c r="G99" s="12"/>
    </row>
    <row r="100" spans="2:7" s="11" customFormat="1" x14ac:dyDescent="0.25">
      <c r="B100" s="13"/>
      <c r="C100" s="12"/>
      <c r="G100" s="12"/>
    </row>
    <row r="101" spans="2:7" s="11" customFormat="1" x14ac:dyDescent="0.25">
      <c r="B101" s="13"/>
      <c r="C101" s="12"/>
      <c r="G101" s="12"/>
    </row>
    <row r="102" spans="2:7" s="11" customFormat="1" x14ac:dyDescent="0.25">
      <c r="B102" s="13"/>
      <c r="C102" s="12"/>
      <c r="G102" s="12"/>
    </row>
    <row r="103" spans="2:7" s="11" customFormat="1" x14ac:dyDescent="0.25">
      <c r="B103" s="13"/>
      <c r="C103" s="12"/>
      <c r="G103" s="12"/>
    </row>
    <row r="104" spans="2:7" s="11" customFormat="1" x14ac:dyDescent="0.25">
      <c r="B104" s="13"/>
      <c r="C104" s="12"/>
      <c r="G104" s="12"/>
    </row>
    <row r="105" spans="2:7" s="11" customFormat="1" x14ac:dyDescent="0.25">
      <c r="B105" s="13"/>
      <c r="C105" s="12"/>
      <c r="G105" s="12"/>
    </row>
    <row r="106" spans="2:7" s="11" customFormat="1" x14ac:dyDescent="0.25">
      <c r="B106" s="13"/>
      <c r="C106" s="12"/>
      <c r="G106" s="12"/>
    </row>
    <row r="107" spans="2:7" s="11" customFormat="1" x14ac:dyDescent="0.25">
      <c r="B107" s="13"/>
      <c r="C107" s="12"/>
      <c r="G107" s="12"/>
    </row>
    <row r="108" spans="2:7" s="11" customFormat="1" x14ac:dyDescent="0.25">
      <c r="B108" s="13"/>
      <c r="C108" s="12"/>
      <c r="G108" s="12"/>
    </row>
    <row r="109" spans="2:7" s="11" customFormat="1" x14ac:dyDescent="0.25">
      <c r="B109" s="13"/>
      <c r="C109" s="12"/>
      <c r="G109" s="12"/>
    </row>
    <row r="110" spans="2:7" s="11" customFormat="1" x14ac:dyDescent="0.25">
      <c r="B110" s="13"/>
      <c r="C110" s="12"/>
      <c r="G110" s="12"/>
    </row>
    <row r="111" spans="2:7" s="11" customFormat="1" x14ac:dyDescent="0.25">
      <c r="B111" s="13"/>
      <c r="C111" s="12"/>
      <c r="G111" s="12"/>
    </row>
    <row r="112" spans="2:7" s="11" customFormat="1" x14ac:dyDescent="0.25">
      <c r="B112" s="13"/>
      <c r="C112" s="12"/>
      <c r="G112" s="12"/>
    </row>
    <row r="113" spans="2:7" s="11" customFormat="1" x14ac:dyDescent="0.25">
      <c r="B113" s="13"/>
      <c r="C113" s="12"/>
      <c r="G113" s="12"/>
    </row>
    <row r="114" spans="2:7" s="11" customFormat="1" x14ac:dyDescent="0.25">
      <c r="B114" s="13"/>
      <c r="C114" s="12"/>
      <c r="G114" s="12"/>
    </row>
    <row r="115" spans="2:7" s="11" customFormat="1" x14ac:dyDescent="0.25">
      <c r="B115" s="13"/>
      <c r="C115" s="12"/>
      <c r="G115" s="12"/>
    </row>
    <row r="116" spans="2:7" s="11" customFormat="1" x14ac:dyDescent="0.25">
      <c r="B116" s="13"/>
      <c r="C116" s="12"/>
      <c r="G116" s="12"/>
    </row>
    <row r="117" spans="2:7" s="11" customFormat="1" x14ac:dyDescent="0.25">
      <c r="B117" s="13"/>
      <c r="C117" s="12"/>
      <c r="G117" s="12"/>
    </row>
    <row r="118" spans="2:7" s="11" customFormat="1" x14ac:dyDescent="0.25">
      <c r="B118" s="13"/>
      <c r="C118" s="12"/>
      <c r="G118" s="12"/>
    </row>
    <row r="119" spans="2:7" s="11" customFormat="1" x14ac:dyDescent="0.25">
      <c r="B119" s="13"/>
      <c r="C119" s="12"/>
      <c r="G119" s="12"/>
    </row>
    <row r="120" spans="2:7" s="11" customFormat="1" x14ac:dyDescent="0.25">
      <c r="B120" s="13"/>
      <c r="C120" s="12"/>
      <c r="G120" s="12"/>
    </row>
    <row r="121" spans="2:7" s="11" customFormat="1" x14ac:dyDescent="0.25">
      <c r="B121" s="13"/>
      <c r="C121" s="12"/>
      <c r="G121" s="12"/>
    </row>
    <row r="122" spans="2:7" s="11" customFormat="1" x14ac:dyDescent="0.25">
      <c r="B122" s="13"/>
      <c r="C122" s="12"/>
      <c r="G122" s="12"/>
    </row>
    <row r="123" spans="2:7" s="11" customFormat="1" x14ac:dyDescent="0.25">
      <c r="B123" s="13"/>
      <c r="C123" s="12"/>
      <c r="G123" s="12"/>
    </row>
    <row r="124" spans="2:7" s="11" customFormat="1" x14ac:dyDescent="0.25">
      <c r="B124" s="13"/>
      <c r="C124" s="12"/>
      <c r="G124" s="12"/>
    </row>
    <row r="125" spans="2:7" s="11" customFormat="1" x14ac:dyDescent="0.25">
      <c r="B125" s="13"/>
      <c r="C125" s="12"/>
      <c r="G125" s="12"/>
    </row>
    <row r="126" spans="2:7" s="11" customFormat="1" x14ac:dyDescent="0.25">
      <c r="B126" s="13"/>
      <c r="C126" s="12"/>
      <c r="G126" s="12"/>
    </row>
    <row r="127" spans="2:7" s="11" customFormat="1" x14ac:dyDescent="0.25">
      <c r="B127" s="13"/>
      <c r="C127" s="12"/>
      <c r="G127" s="12"/>
    </row>
    <row r="128" spans="2:7" s="11" customFormat="1" x14ac:dyDescent="0.25">
      <c r="B128" s="13"/>
      <c r="C128" s="12"/>
      <c r="G128" s="12"/>
    </row>
    <row r="129" spans="2:7" s="11" customFormat="1" x14ac:dyDescent="0.25">
      <c r="B129" s="13"/>
      <c r="C129" s="12"/>
      <c r="G129" s="12"/>
    </row>
    <row r="130" spans="2:7" s="11" customFormat="1" x14ac:dyDescent="0.25">
      <c r="B130" s="13"/>
      <c r="C130" s="12"/>
      <c r="G130" s="12"/>
    </row>
    <row r="131" spans="2:7" s="11" customFormat="1" x14ac:dyDescent="0.25">
      <c r="B131" s="13"/>
      <c r="C131" s="12"/>
      <c r="G131" s="12"/>
    </row>
    <row r="132" spans="2:7" s="11" customFormat="1" x14ac:dyDescent="0.25">
      <c r="B132" s="13"/>
      <c r="C132" s="12"/>
      <c r="G132" s="12"/>
    </row>
    <row r="133" spans="2:7" s="11" customFormat="1" x14ac:dyDescent="0.25">
      <c r="B133" s="13"/>
      <c r="C133" s="12"/>
      <c r="G133" s="12"/>
    </row>
    <row r="134" spans="2:7" s="11" customFormat="1" x14ac:dyDescent="0.25">
      <c r="B134" s="13"/>
      <c r="C134" s="12"/>
      <c r="G134" s="12"/>
    </row>
    <row r="135" spans="2:7" s="11" customFormat="1" x14ac:dyDescent="0.25">
      <c r="B135" s="13"/>
      <c r="C135" s="12"/>
      <c r="G135" s="12"/>
    </row>
    <row r="136" spans="2:7" s="11" customFormat="1" x14ac:dyDescent="0.25">
      <c r="B136" s="13"/>
      <c r="C136" s="12"/>
      <c r="G136" s="12"/>
    </row>
    <row r="137" spans="2:7" s="11" customFormat="1" x14ac:dyDescent="0.25">
      <c r="B137" s="13"/>
      <c r="C137" s="12"/>
      <c r="G137" s="12"/>
    </row>
    <row r="138" spans="2:7" s="11" customFormat="1" x14ac:dyDescent="0.25">
      <c r="B138" s="13"/>
      <c r="C138" s="12"/>
      <c r="G138" s="12"/>
    </row>
    <row r="139" spans="2:7" s="11" customFormat="1" x14ac:dyDescent="0.25">
      <c r="B139" s="13"/>
      <c r="C139" s="12"/>
      <c r="G139" s="12"/>
    </row>
    <row r="140" spans="2:7" s="11" customFormat="1" x14ac:dyDescent="0.25">
      <c r="B140" s="13"/>
      <c r="C140" s="12"/>
      <c r="G140" s="12"/>
    </row>
    <row r="141" spans="2:7" s="11" customFormat="1" x14ac:dyDescent="0.25">
      <c r="B141" s="13"/>
      <c r="C141" s="12"/>
      <c r="G141" s="12"/>
    </row>
    <row r="142" spans="2:7" s="11" customFormat="1" x14ac:dyDescent="0.25">
      <c r="B142" s="13"/>
      <c r="C142" s="12"/>
      <c r="G142" s="12"/>
    </row>
    <row r="143" spans="2:7" s="11" customFormat="1" x14ac:dyDescent="0.25">
      <c r="B143" s="13"/>
      <c r="C143" s="12"/>
      <c r="G143" s="12"/>
    </row>
    <row r="144" spans="2:7" s="11" customFormat="1" x14ac:dyDescent="0.25">
      <c r="B144" s="13"/>
      <c r="C144" s="12"/>
      <c r="G144" s="12"/>
    </row>
    <row r="145" spans="2:7" s="11" customFormat="1" x14ac:dyDescent="0.25">
      <c r="B145" s="13"/>
      <c r="C145" s="12"/>
      <c r="G145" s="12"/>
    </row>
    <row r="146" spans="2:7" s="11" customFormat="1" x14ac:dyDescent="0.25">
      <c r="B146" s="13"/>
      <c r="C146" s="12"/>
      <c r="G146" s="12"/>
    </row>
    <row r="147" spans="2:7" s="11" customFormat="1" x14ac:dyDescent="0.25">
      <c r="B147" s="13"/>
      <c r="C147" s="12"/>
      <c r="G147" s="12"/>
    </row>
    <row r="148" spans="2:7" s="11" customFormat="1" x14ac:dyDescent="0.25">
      <c r="B148" s="13"/>
      <c r="C148" s="12"/>
      <c r="G148" s="12"/>
    </row>
    <row r="149" spans="2:7" s="11" customFormat="1" x14ac:dyDescent="0.25">
      <c r="B149" s="13"/>
      <c r="C149" s="12"/>
      <c r="G149" s="12"/>
    </row>
    <row r="150" spans="2:7" s="11" customFormat="1" x14ac:dyDescent="0.25">
      <c r="B150" s="13"/>
      <c r="C150" s="12"/>
      <c r="G150" s="12"/>
    </row>
    <row r="151" spans="2:7" s="11" customFormat="1" x14ac:dyDescent="0.25">
      <c r="B151" s="13"/>
      <c r="C151" s="12"/>
      <c r="G151" s="12"/>
    </row>
    <row r="152" spans="2:7" s="11" customFormat="1" x14ac:dyDescent="0.25">
      <c r="B152" s="13"/>
      <c r="C152" s="12"/>
      <c r="G152" s="12"/>
    </row>
    <row r="153" spans="2:7" s="11" customFormat="1" x14ac:dyDescent="0.25">
      <c r="B153" s="13"/>
      <c r="C153" s="12"/>
      <c r="G153" s="12"/>
    </row>
    <row r="154" spans="2:7" s="11" customFormat="1" x14ac:dyDescent="0.25">
      <c r="B154" s="13"/>
      <c r="C154" s="12"/>
      <c r="G154" s="12"/>
    </row>
    <row r="155" spans="2:7" s="11" customFormat="1" x14ac:dyDescent="0.25">
      <c r="B155" s="13"/>
      <c r="C155" s="12"/>
      <c r="G155" s="12"/>
    </row>
    <row r="156" spans="2:7" s="11" customFormat="1" x14ac:dyDescent="0.25">
      <c r="B156" s="13"/>
      <c r="C156" s="12"/>
      <c r="G156" s="12"/>
    </row>
    <row r="157" spans="2:7" s="11" customFormat="1" x14ac:dyDescent="0.25">
      <c r="B157" s="13"/>
      <c r="C157" s="12"/>
      <c r="G157" s="12"/>
    </row>
    <row r="158" spans="2:7" s="11" customFormat="1" x14ac:dyDescent="0.25">
      <c r="B158" s="13"/>
      <c r="C158" s="12"/>
      <c r="G158" s="12"/>
    </row>
    <row r="159" spans="2:7" s="11" customFormat="1" x14ac:dyDescent="0.25">
      <c r="B159" s="13"/>
      <c r="C159" s="12"/>
      <c r="G159" s="12"/>
    </row>
    <row r="160" spans="2:7" s="11" customFormat="1" x14ac:dyDescent="0.25">
      <c r="B160" s="13"/>
      <c r="C160" s="12"/>
      <c r="G160" s="12"/>
    </row>
    <row r="161" spans="2:7" s="11" customFormat="1" x14ac:dyDescent="0.25">
      <c r="B161" s="13"/>
      <c r="C161" s="12"/>
      <c r="G161" s="12"/>
    </row>
    <row r="162" spans="2:7" s="11" customFormat="1" x14ac:dyDescent="0.25">
      <c r="B162" s="13"/>
      <c r="C162" s="12"/>
      <c r="G162" s="12"/>
    </row>
    <row r="163" spans="2:7" s="11" customFormat="1" x14ac:dyDescent="0.25">
      <c r="B163" s="13"/>
      <c r="C163" s="12"/>
      <c r="G163" s="12"/>
    </row>
    <row r="164" spans="2:7" s="11" customFormat="1" x14ac:dyDescent="0.25">
      <c r="B164" s="13"/>
      <c r="C164" s="12"/>
      <c r="G164" s="12"/>
    </row>
    <row r="165" spans="2:7" s="11" customFormat="1" x14ac:dyDescent="0.25">
      <c r="B165" s="13"/>
      <c r="C165" s="12"/>
      <c r="G165" s="12"/>
    </row>
    <row r="166" spans="2:7" s="11" customFormat="1" x14ac:dyDescent="0.25">
      <c r="B166" s="13"/>
      <c r="C166" s="12"/>
      <c r="G166" s="12"/>
    </row>
    <row r="167" spans="2:7" s="11" customFormat="1" x14ac:dyDescent="0.25">
      <c r="B167" s="13"/>
      <c r="C167" s="12"/>
      <c r="G167" s="12"/>
    </row>
    <row r="168" spans="2:7" s="11" customFormat="1" x14ac:dyDescent="0.25">
      <c r="B168" s="13"/>
      <c r="C168" s="12"/>
      <c r="G168" s="12"/>
    </row>
    <row r="169" spans="2:7" s="11" customFormat="1" x14ac:dyDescent="0.25">
      <c r="B169" s="13"/>
      <c r="C169" s="12"/>
      <c r="G169" s="12"/>
    </row>
    <row r="170" spans="2:7" s="11" customFormat="1" x14ac:dyDescent="0.25">
      <c r="B170" s="13"/>
      <c r="C170" s="12"/>
      <c r="G170" s="12"/>
    </row>
    <row r="171" spans="2:7" s="11" customFormat="1" x14ac:dyDescent="0.25">
      <c r="B171" s="13"/>
      <c r="C171" s="12"/>
      <c r="G171" s="12"/>
    </row>
    <row r="172" spans="2:7" s="11" customFormat="1" x14ac:dyDescent="0.25">
      <c r="B172" s="13"/>
      <c r="C172" s="12"/>
      <c r="G172" s="12"/>
    </row>
    <row r="173" spans="2:7" s="11" customFormat="1" x14ac:dyDescent="0.25">
      <c r="B173" s="13"/>
      <c r="C173" s="12"/>
      <c r="G173" s="12"/>
    </row>
    <row r="174" spans="2:7" s="11" customFormat="1" x14ac:dyDescent="0.25">
      <c r="B174" s="13"/>
      <c r="C174" s="12"/>
      <c r="G174" s="12"/>
    </row>
    <row r="175" spans="2:7" s="11" customFormat="1" x14ac:dyDescent="0.25">
      <c r="B175" s="13"/>
      <c r="C175" s="12"/>
      <c r="G175" s="12"/>
    </row>
    <row r="176" spans="2:7" s="11" customFormat="1" x14ac:dyDescent="0.25">
      <c r="B176" s="13"/>
      <c r="C176" s="12"/>
      <c r="G176" s="12"/>
    </row>
    <row r="177" spans="2:7" s="11" customFormat="1" x14ac:dyDescent="0.25">
      <c r="B177" s="13"/>
      <c r="C177" s="12"/>
      <c r="G177" s="12"/>
    </row>
    <row r="178" spans="2:7" s="11" customFormat="1" x14ac:dyDescent="0.25">
      <c r="B178" s="13"/>
      <c r="C178" s="12"/>
      <c r="G178" s="12"/>
    </row>
    <row r="179" spans="2:7" s="11" customFormat="1" x14ac:dyDescent="0.25">
      <c r="B179" s="13"/>
      <c r="C179" s="12"/>
      <c r="G179" s="12"/>
    </row>
    <row r="180" spans="2:7" s="11" customFormat="1" x14ac:dyDescent="0.25">
      <c r="B180" s="13"/>
      <c r="C180" s="12"/>
      <c r="G180" s="12"/>
    </row>
    <row r="181" spans="2:7" s="11" customFormat="1" x14ac:dyDescent="0.25">
      <c r="B181" s="13"/>
      <c r="C181" s="12"/>
      <c r="G181" s="12"/>
    </row>
    <row r="182" spans="2:7" s="11" customFormat="1" x14ac:dyDescent="0.25">
      <c r="B182" s="13"/>
      <c r="C182" s="12"/>
      <c r="G182" s="12"/>
    </row>
    <row r="183" spans="2:7" s="11" customFormat="1" x14ac:dyDescent="0.25">
      <c r="B183" s="13"/>
      <c r="C183" s="12"/>
      <c r="G183" s="12"/>
    </row>
    <row r="184" spans="2:7" s="11" customFormat="1" x14ac:dyDescent="0.25">
      <c r="B184" s="13"/>
      <c r="C184" s="12"/>
      <c r="G184" s="12"/>
    </row>
    <row r="185" spans="2:7" s="11" customFormat="1" x14ac:dyDescent="0.25">
      <c r="B185" s="13"/>
      <c r="C185" s="12"/>
      <c r="G185" s="12"/>
    </row>
    <row r="186" spans="2:7" s="11" customFormat="1" x14ac:dyDescent="0.25">
      <c r="B186" s="13"/>
      <c r="C186" s="12"/>
      <c r="G186" s="12"/>
    </row>
    <row r="187" spans="2:7" s="11" customFormat="1" x14ac:dyDescent="0.25">
      <c r="B187" s="13"/>
      <c r="C187" s="12"/>
      <c r="G187" s="12"/>
    </row>
    <row r="188" spans="2:7" s="11" customFormat="1" x14ac:dyDescent="0.25">
      <c r="B188" s="13"/>
      <c r="C188" s="12"/>
      <c r="G188" s="12"/>
    </row>
    <row r="189" spans="2:7" s="11" customFormat="1" x14ac:dyDescent="0.25">
      <c r="B189" s="13"/>
      <c r="C189" s="12"/>
      <c r="G189" s="12"/>
    </row>
    <row r="190" spans="2:7" s="11" customFormat="1" x14ac:dyDescent="0.25">
      <c r="B190" s="13"/>
      <c r="C190" s="12"/>
      <c r="G190" s="12"/>
    </row>
    <row r="191" spans="2:7" s="11" customFormat="1" x14ac:dyDescent="0.25">
      <c r="B191" s="13"/>
      <c r="C191" s="12"/>
      <c r="G191" s="12"/>
    </row>
    <row r="192" spans="2:7" s="11" customFormat="1" x14ac:dyDescent="0.25">
      <c r="B192" s="13"/>
      <c r="C192" s="12"/>
      <c r="G192" s="12"/>
    </row>
    <row r="193" spans="2:7" s="11" customFormat="1" x14ac:dyDescent="0.25">
      <c r="B193" s="13"/>
      <c r="C193" s="12"/>
      <c r="G193" s="12"/>
    </row>
    <row r="194" spans="2:7" s="11" customFormat="1" x14ac:dyDescent="0.25">
      <c r="B194" s="13"/>
      <c r="C194" s="12"/>
      <c r="G194" s="12"/>
    </row>
    <row r="195" spans="2:7" s="11" customFormat="1" x14ac:dyDescent="0.25">
      <c r="B195" s="13"/>
      <c r="C195" s="12"/>
      <c r="G195" s="12"/>
    </row>
    <row r="196" spans="2:7" s="11" customFormat="1" x14ac:dyDescent="0.25">
      <c r="B196" s="13"/>
      <c r="C196" s="12"/>
      <c r="G196" s="12"/>
    </row>
    <row r="197" spans="2:7" s="11" customFormat="1" x14ac:dyDescent="0.25">
      <c r="B197" s="13"/>
      <c r="C197" s="12"/>
      <c r="G197" s="12"/>
    </row>
    <row r="198" spans="2:7" s="11" customFormat="1" x14ac:dyDescent="0.25">
      <c r="B198" s="13"/>
      <c r="C198" s="12"/>
      <c r="G198" s="12"/>
    </row>
    <row r="199" spans="2:7" s="11" customFormat="1" x14ac:dyDescent="0.25">
      <c r="B199" s="13"/>
      <c r="C199" s="12"/>
      <c r="G199" s="12"/>
    </row>
    <row r="200" spans="2:7" s="11" customFormat="1" x14ac:dyDescent="0.25">
      <c r="B200" s="13"/>
      <c r="C200" s="12"/>
      <c r="G200" s="12"/>
    </row>
    <row r="201" spans="2:7" s="11" customFormat="1" x14ac:dyDescent="0.25">
      <c r="B201" s="13"/>
      <c r="C201" s="12"/>
      <c r="G201" s="12"/>
    </row>
    <row r="202" spans="2:7" s="11" customFormat="1" x14ac:dyDescent="0.25">
      <c r="B202" s="13"/>
      <c r="C202" s="12"/>
      <c r="G202" s="12"/>
    </row>
    <row r="203" spans="2:7" s="11" customFormat="1" x14ac:dyDescent="0.25">
      <c r="B203" s="13"/>
      <c r="C203" s="12"/>
      <c r="G203" s="12"/>
    </row>
    <row r="204" spans="2:7" s="11" customFormat="1" x14ac:dyDescent="0.25">
      <c r="B204" s="13"/>
      <c r="C204" s="12"/>
      <c r="G204" s="12"/>
    </row>
    <row r="205" spans="2:7" s="11" customFormat="1" x14ac:dyDescent="0.25">
      <c r="B205" s="13"/>
      <c r="C205" s="12"/>
      <c r="G205" s="12"/>
    </row>
    <row r="206" spans="2:7" s="11" customFormat="1" x14ac:dyDescent="0.25">
      <c r="B206" s="13"/>
      <c r="C206" s="12"/>
      <c r="G206" s="12"/>
    </row>
    <row r="207" spans="2:7" s="11" customFormat="1" x14ac:dyDescent="0.25">
      <c r="B207" s="13"/>
      <c r="C207" s="12"/>
      <c r="G207" s="12"/>
    </row>
    <row r="208" spans="2:7" s="11" customFormat="1" x14ac:dyDescent="0.25">
      <c r="B208" s="13"/>
      <c r="C208" s="12"/>
      <c r="G208" s="12"/>
    </row>
    <row r="209" spans="2:7" s="11" customFormat="1" x14ac:dyDescent="0.25">
      <c r="B209" s="13"/>
      <c r="C209" s="12"/>
      <c r="G209" s="12"/>
    </row>
    <row r="210" spans="2:7" s="11" customFormat="1" x14ac:dyDescent="0.25">
      <c r="B210" s="13"/>
      <c r="C210" s="12"/>
      <c r="G210" s="12"/>
    </row>
    <row r="211" spans="2:7" s="11" customFormat="1" x14ac:dyDescent="0.25">
      <c r="B211" s="13"/>
      <c r="C211" s="12"/>
      <c r="G211" s="12"/>
    </row>
    <row r="212" spans="2:7" s="11" customFormat="1" x14ac:dyDescent="0.25">
      <c r="B212" s="13"/>
      <c r="C212" s="12"/>
      <c r="G212" s="12"/>
    </row>
    <row r="213" spans="2:7" s="11" customFormat="1" x14ac:dyDescent="0.25">
      <c r="B213" s="13"/>
      <c r="C213" s="12"/>
      <c r="G213" s="12"/>
    </row>
    <row r="214" spans="2:7" s="11" customFormat="1" x14ac:dyDescent="0.25">
      <c r="B214" s="13"/>
      <c r="C214" s="12"/>
      <c r="G214" s="12"/>
    </row>
    <row r="215" spans="2:7" s="11" customFormat="1" x14ac:dyDescent="0.25">
      <c r="B215" s="13"/>
      <c r="C215" s="12"/>
      <c r="G215" s="12"/>
    </row>
    <row r="216" spans="2:7" s="11" customFormat="1" x14ac:dyDescent="0.25">
      <c r="B216" s="13"/>
      <c r="C216" s="12"/>
      <c r="G216" s="12"/>
    </row>
    <row r="217" spans="2:7" s="11" customFormat="1" x14ac:dyDescent="0.25">
      <c r="B217" s="13"/>
      <c r="C217" s="12"/>
      <c r="G217" s="12"/>
    </row>
    <row r="218" spans="2:7" s="11" customFormat="1" x14ac:dyDescent="0.25">
      <c r="B218" s="13"/>
      <c r="C218" s="12"/>
      <c r="G218" s="12"/>
    </row>
    <row r="219" spans="2:7" s="11" customFormat="1" x14ac:dyDescent="0.25">
      <c r="B219" s="13"/>
      <c r="C219" s="12"/>
      <c r="G219" s="12"/>
    </row>
    <row r="220" spans="2:7" s="11" customFormat="1" x14ac:dyDescent="0.25">
      <c r="B220" s="13"/>
      <c r="C220" s="12"/>
      <c r="G220" s="12"/>
    </row>
    <row r="221" spans="2:7" s="11" customFormat="1" x14ac:dyDescent="0.25">
      <c r="B221" s="13"/>
      <c r="C221" s="12"/>
      <c r="G221" s="12"/>
    </row>
    <row r="222" spans="2:7" s="11" customFormat="1" x14ac:dyDescent="0.25">
      <c r="B222" s="13"/>
      <c r="C222" s="12"/>
      <c r="G222" s="12"/>
    </row>
    <row r="223" spans="2:7" s="11" customFormat="1" x14ac:dyDescent="0.25">
      <c r="B223" s="13"/>
      <c r="C223" s="12"/>
      <c r="G223" s="12"/>
    </row>
    <row r="224" spans="2:7" s="11" customFormat="1" x14ac:dyDescent="0.25">
      <c r="B224" s="13"/>
      <c r="C224" s="12"/>
      <c r="G224" s="12"/>
    </row>
    <row r="225" spans="2:7" s="11" customFormat="1" x14ac:dyDescent="0.25">
      <c r="B225" s="13"/>
      <c r="C225" s="12"/>
      <c r="G225" s="12"/>
    </row>
    <row r="226" spans="2:7" s="11" customFormat="1" x14ac:dyDescent="0.25">
      <c r="B226" s="13"/>
      <c r="C226" s="12"/>
      <c r="G226" s="12"/>
    </row>
    <row r="227" spans="2:7" s="11" customFormat="1" x14ac:dyDescent="0.25">
      <c r="B227" s="13"/>
      <c r="C227" s="12"/>
      <c r="G227" s="12"/>
    </row>
    <row r="228" spans="2:7" s="11" customFormat="1" x14ac:dyDescent="0.25">
      <c r="B228" s="13"/>
      <c r="C228" s="12"/>
      <c r="G228" s="12"/>
    </row>
    <row r="229" spans="2:7" s="11" customFormat="1" x14ac:dyDescent="0.25">
      <c r="B229" s="13"/>
      <c r="C229" s="12"/>
      <c r="G229" s="12"/>
    </row>
    <row r="230" spans="2:7" s="11" customFormat="1" x14ac:dyDescent="0.25">
      <c r="B230" s="13"/>
      <c r="C230" s="12"/>
      <c r="G230" s="12"/>
    </row>
    <row r="231" spans="2:7" s="11" customFormat="1" x14ac:dyDescent="0.25">
      <c r="B231" s="13"/>
      <c r="C231" s="12"/>
      <c r="G231" s="12"/>
    </row>
    <row r="232" spans="2:7" s="11" customFormat="1" x14ac:dyDescent="0.25">
      <c r="B232" s="13"/>
      <c r="C232" s="12"/>
      <c r="G232" s="12"/>
    </row>
    <row r="233" spans="2:7" s="11" customFormat="1" x14ac:dyDescent="0.25">
      <c r="B233" s="13"/>
      <c r="C233" s="12"/>
      <c r="G233" s="12"/>
    </row>
    <row r="234" spans="2:7" s="11" customFormat="1" x14ac:dyDescent="0.25">
      <c r="B234" s="13"/>
      <c r="C234" s="12"/>
      <c r="G234" s="12"/>
    </row>
    <row r="235" spans="2:7" s="11" customFormat="1" x14ac:dyDescent="0.25">
      <c r="B235" s="13"/>
      <c r="C235" s="12"/>
      <c r="G235" s="12"/>
    </row>
    <row r="236" spans="2:7" s="11" customFormat="1" x14ac:dyDescent="0.25">
      <c r="B236" s="13"/>
      <c r="C236" s="12"/>
      <c r="G236" s="12"/>
    </row>
    <row r="237" spans="2:7" s="11" customFormat="1" x14ac:dyDescent="0.25">
      <c r="B237" s="13"/>
      <c r="C237" s="12"/>
      <c r="G237" s="12"/>
    </row>
    <row r="238" spans="2:7" s="11" customFormat="1" x14ac:dyDescent="0.25">
      <c r="B238" s="13"/>
      <c r="C238" s="12"/>
      <c r="G238" s="12"/>
    </row>
    <row r="239" spans="2:7" s="11" customFormat="1" x14ac:dyDescent="0.25">
      <c r="B239" s="13"/>
      <c r="C239" s="12"/>
      <c r="G239" s="12"/>
    </row>
    <row r="240" spans="2:7" s="11" customFormat="1" x14ac:dyDescent="0.25">
      <c r="B240" s="13"/>
      <c r="C240" s="12"/>
      <c r="G240" s="12"/>
    </row>
  </sheetData>
  <sortState ref="B4:BY32">
    <sortCondition descending="1" ref="C4:C32"/>
  </sortState>
  <mergeCells count="58">
    <mergeCell ref="B37:AH37"/>
    <mergeCell ref="AN1:AQ2"/>
    <mergeCell ref="T1:W2"/>
    <mergeCell ref="X1:AA2"/>
    <mergeCell ref="AB1:AE2"/>
    <mergeCell ref="D1:G2"/>
    <mergeCell ref="H1:K2"/>
    <mergeCell ref="L1:O2"/>
    <mergeCell ref="B61:AI61"/>
    <mergeCell ref="B62:AI62"/>
    <mergeCell ref="B63:AI63"/>
    <mergeCell ref="B64:AI64"/>
    <mergeCell ref="B70:AI70"/>
    <mergeCell ref="B65:AI65"/>
    <mergeCell ref="B66:AI66"/>
    <mergeCell ref="B67:AI67"/>
    <mergeCell ref="B68:AI68"/>
    <mergeCell ref="B69:AI69"/>
    <mergeCell ref="B56:AI56"/>
    <mergeCell ref="B57:AI57"/>
    <mergeCell ref="B58:AI58"/>
    <mergeCell ref="B59:AI59"/>
    <mergeCell ref="B60:AI60"/>
    <mergeCell ref="B51:AI51"/>
    <mergeCell ref="B52:AI52"/>
    <mergeCell ref="B53:AI53"/>
    <mergeCell ref="B54:AI54"/>
    <mergeCell ref="B55:AI55"/>
    <mergeCell ref="B46:AI46"/>
    <mergeCell ref="B47:AI47"/>
    <mergeCell ref="B48:AI48"/>
    <mergeCell ref="B49:AI49"/>
    <mergeCell ref="B50:AI50"/>
    <mergeCell ref="B45:AI45"/>
    <mergeCell ref="B44:AI44"/>
    <mergeCell ref="AV1:AX2"/>
    <mergeCell ref="B43:AI43"/>
    <mergeCell ref="B42:AI42"/>
    <mergeCell ref="B38:AI38"/>
    <mergeCell ref="B40:AI40"/>
    <mergeCell ref="P1:S2"/>
    <mergeCell ref="B34:AI34"/>
    <mergeCell ref="B35:AI35"/>
    <mergeCell ref="B36:AI36"/>
    <mergeCell ref="AF1:AI2"/>
    <mergeCell ref="AR1:AU2"/>
    <mergeCell ref="B39:AI39"/>
    <mergeCell ref="B41:Q41"/>
    <mergeCell ref="AJ1:AM2"/>
    <mergeCell ref="BN1:BP2"/>
    <mergeCell ref="BQ1:BS2"/>
    <mergeCell ref="BT1:BV2"/>
    <mergeCell ref="BW1:BY2"/>
    <mergeCell ref="AY1:BA2"/>
    <mergeCell ref="BB1:BD2"/>
    <mergeCell ref="BE1:BG2"/>
    <mergeCell ref="BH1:BJ2"/>
    <mergeCell ref="BK1:BM2"/>
  </mergeCells>
  <pageMargins left="0.25" right="0.25" top="0.75" bottom="0.75" header="0.3" footer="0.3"/>
  <pageSetup paperSize="9" orientation="landscape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63"/>
  <sheetViews>
    <sheetView topLeftCell="A31" workbookViewId="0">
      <selection activeCell="F41" sqref="F41"/>
    </sheetView>
  </sheetViews>
  <sheetFormatPr defaultColWidth="11" defaultRowHeight="15.75" x14ac:dyDescent="0.25"/>
  <cols>
    <col min="1" max="1" width="3.75" customWidth="1"/>
    <col min="2" max="2" width="15.125" customWidth="1"/>
    <col min="3" max="3" width="5.75" customWidth="1"/>
    <col min="4" max="4" width="5.125" customWidth="1"/>
    <col min="5" max="5" width="4.125" customWidth="1"/>
    <col min="6" max="6" width="3.625" customWidth="1"/>
    <col min="7" max="7" width="3.875" customWidth="1"/>
    <col min="8" max="9" width="3.75" customWidth="1"/>
    <col min="10" max="10" width="3.875" customWidth="1"/>
    <col min="11" max="11" width="3.625" customWidth="1"/>
    <col min="12" max="12" width="3.75" customWidth="1"/>
    <col min="13" max="13" width="3.625" customWidth="1"/>
    <col min="14" max="14" width="4.625" customWidth="1"/>
    <col min="15" max="15" width="3.875" customWidth="1"/>
    <col min="16" max="16" width="4" customWidth="1"/>
    <col min="17" max="17" width="3.625" customWidth="1"/>
    <col min="18" max="18" width="3.375" customWidth="1"/>
    <col min="19" max="19" width="4" customWidth="1"/>
    <col min="20" max="20" width="4.625" customWidth="1"/>
    <col min="21" max="21" width="3.875" customWidth="1"/>
    <col min="22" max="22" width="3.625" customWidth="1"/>
    <col min="23" max="23" width="4.125" customWidth="1"/>
    <col min="24" max="24" width="4" customWidth="1"/>
    <col min="25" max="25" width="3.625" customWidth="1"/>
    <col min="26" max="27" width="3.75" customWidth="1"/>
    <col min="28" max="28" width="4.25" customWidth="1"/>
    <col min="29" max="30" width="4" customWidth="1"/>
    <col min="31" max="31" width="4.125" customWidth="1"/>
    <col min="32" max="32" width="4.375" customWidth="1"/>
    <col min="33" max="33" width="3.5" customWidth="1"/>
    <col min="34" max="34" width="3.875" customWidth="1"/>
    <col min="35" max="35" width="4.5" customWidth="1"/>
    <col min="36" max="36" width="3.875" customWidth="1"/>
    <col min="37" max="37" width="3.25" customWidth="1"/>
    <col min="38" max="38" width="3.5" customWidth="1"/>
    <col min="39" max="39" width="3.875" customWidth="1"/>
    <col min="40" max="40" width="4.375" customWidth="1"/>
    <col min="41" max="42" width="3.625" customWidth="1"/>
    <col min="43" max="43" width="3.875" customWidth="1"/>
    <col min="44" max="44" width="4" customWidth="1"/>
    <col min="45" max="46" width="3.5" customWidth="1"/>
    <col min="47" max="47" width="4" customWidth="1"/>
    <col min="48" max="48" width="4.125" customWidth="1"/>
    <col min="49" max="49" width="11.875" customWidth="1"/>
  </cols>
  <sheetData>
    <row r="1" spans="1:78" s="5" customFormat="1" ht="14.1" customHeight="1" x14ac:dyDescent="0.25">
      <c r="A1" s="8"/>
      <c r="B1" s="8"/>
      <c r="C1" s="8"/>
      <c r="D1" s="16"/>
      <c r="E1" s="131" t="s">
        <v>63</v>
      </c>
      <c r="F1" s="132"/>
      <c r="G1" s="132"/>
      <c r="H1" s="133"/>
      <c r="I1" s="158" t="s">
        <v>73</v>
      </c>
      <c r="J1" s="159"/>
      <c r="K1" s="159"/>
      <c r="L1" s="160"/>
      <c r="M1" s="158" t="s">
        <v>113</v>
      </c>
      <c r="N1" s="159"/>
      <c r="O1" s="159"/>
      <c r="P1" s="160"/>
      <c r="Q1" s="158" t="s">
        <v>112</v>
      </c>
      <c r="R1" s="159"/>
      <c r="S1" s="159"/>
      <c r="T1" s="160"/>
      <c r="U1" s="131" t="s">
        <v>114</v>
      </c>
      <c r="V1" s="132"/>
      <c r="W1" s="132"/>
      <c r="X1" s="133"/>
      <c r="Y1" s="131" t="s">
        <v>129</v>
      </c>
      <c r="Z1" s="132"/>
      <c r="AA1" s="132"/>
      <c r="AB1" s="133"/>
      <c r="AC1" s="131" t="s">
        <v>140</v>
      </c>
      <c r="AD1" s="132"/>
      <c r="AE1" s="132"/>
      <c r="AF1" s="132"/>
      <c r="AG1" s="164" t="s">
        <v>143</v>
      </c>
      <c r="AH1" s="165"/>
      <c r="AI1" s="165"/>
      <c r="AJ1" s="166"/>
      <c r="AK1" s="182" t="s">
        <v>144</v>
      </c>
      <c r="AL1" s="183"/>
      <c r="AM1" s="183"/>
      <c r="AN1" s="184"/>
      <c r="AO1" s="131" t="s">
        <v>149</v>
      </c>
      <c r="AP1" s="132"/>
      <c r="AQ1" s="132"/>
      <c r="AR1" s="133"/>
      <c r="AS1" s="131" t="s">
        <v>150</v>
      </c>
      <c r="AT1" s="132"/>
      <c r="AU1" s="132"/>
      <c r="AV1" s="133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</row>
    <row r="2" spans="1:78" s="6" customFormat="1" ht="45.75" customHeight="1" thickBot="1" x14ac:dyDescent="0.3">
      <c r="A2" s="9"/>
      <c r="B2" s="9"/>
      <c r="C2" s="9"/>
      <c r="D2" s="9"/>
      <c r="E2" s="134"/>
      <c r="F2" s="135"/>
      <c r="G2" s="135"/>
      <c r="H2" s="136"/>
      <c r="I2" s="178"/>
      <c r="J2" s="174"/>
      <c r="K2" s="174"/>
      <c r="L2" s="175"/>
      <c r="M2" s="161"/>
      <c r="N2" s="162"/>
      <c r="O2" s="162"/>
      <c r="P2" s="163"/>
      <c r="Q2" s="161"/>
      <c r="R2" s="162"/>
      <c r="S2" s="162"/>
      <c r="T2" s="163"/>
      <c r="U2" s="134"/>
      <c r="V2" s="135"/>
      <c r="W2" s="135"/>
      <c r="X2" s="136"/>
      <c r="Y2" s="134"/>
      <c r="Z2" s="135"/>
      <c r="AA2" s="135"/>
      <c r="AB2" s="136"/>
      <c r="AC2" s="134"/>
      <c r="AD2" s="135"/>
      <c r="AE2" s="135"/>
      <c r="AF2" s="135"/>
      <c r="AG2" s="179"/>
      <c r="AH2" s="180"/>
      <c r="AI2" s="180"/>
      <c r="AJ2" s="181"/>
      <c r="AK2" s="185"/>
      <c r="AL2" s="186"/>
      <c r="AM2" s="186"/>
      <c r="AN2" s="187"/>
      <c r="AO2" s="170"/>
      <c r="AP2" s="152"/>
      <c r="AQ2" s="152"/>
      <c r="AR2" s="177"/>
      <c r="AS2" s="170"/>
      <c r="AT2" s="152"/>
      <c r="AU2" s="152"/>
      <c r="AV2" s="177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</row>
    <row r="3" spans="1:78" s="2" customFormat="1" ht="30.75" customHeight="1" thickBot="1" x14ac:dyDescent="0.3">
      <c r="A3" s="68" t="s">
        <v>51</v>
      </c>
      <c r="B3" s="97" t="s">
        <v>142</v>
      </c>
      <c r="C3" s="42" t="s">
        <v>62</v>
      </c>
      <c r="D3" s="98" t="s">
        <v>50</v>
      </c>
      <c r="E3" s="52" t="s">
        <v>48</v>
      </c>
      <c r="F3" s="59" t="s">
        <v>49</v>
      </c>
      <c r="G3" s="60" t="s">
        <v>1</v>
      </c>
      <c r="H3" s="61" t="s">
        <v>2</v>
      </c>
      <c r="I3" s="99" t="s">
        <v>48</v>
      </c>
      <c r="J3" s="82" t="s">
        <v>49</v>
      </c>
      <c r="K3" s="83" t="s">
        <v>1</v>
      </c>
      <c r="L3" s="84" t="s">
        <v>2</v>
      </c>
      <c r="M3" s="28" t="s">
        <v>48</v>
      </c>
      <c r="N3" s="29" t="s">
        <v>49</v>
      </c>
      <c r="O3" s="30" t="s">
        <v>1</v>
      </c>
      <c r="P3" s="114" t="s">
        <v>2</v>
      </c>
      <c r="Q3" s="28" t="s">
        <v>48</v>
      </c>
      <c r="R3" s="29" t="s">
        <v>49</v>
      </c>
      <c r="S3" s="30" t="s">
        <v>1</v>
      </c>
      <c r="T3" s="31" t="s">
        <v>2</v>
      </c>
      <c r="U3" s="87" t="s">
        <v>48</v>
      </c>
      <c r="V3" s="59" t="s">
        <v>49</v>
      </c>
      <c r="W3" s="60" t="s">
        <v>1</v>
      </c>
      <c r="X3" s="61" t="s">
        <v>2</v>
      </c>
      <c r="Y3" s="52" t="s">
        <v>48</v>
      </c>
      <c r="Z3" s="59" t="s">
        <v>49</v>
      </c>
      <c r="AA3" s="60" t="s">
        <v>1</v>
      </c>
      <c r="AB3" s="61" t="s">
        <v>2</v>
      </c>
      <c r="AC3" s="52" t="s">
        <v>48</v>
      </c>
      <c r="AD3" s="59" t="s">
        <v>49</v>
      </c>
      <c r="AE3" s="60" t="s">
        <v>1</v>
      </c>
      <c r="AF3" s="88" t="s">
        <v>2</v>
      </c>
      <c r="AG3" s="52" t="s">
        <v>48</v>
      </c>
      <c r="AH3" s="59" t="s">
        <v>49</v>
      </c>
      <c r="AI3" s="60" t="s">
        <v>1</v>
      </c>
      <c r="AJ3" s="61" t="s">
        <v>2</v>
      </c>
      <c r="AK3" s="52" t="s">
        <v>48</v>
      </c>
      <c r="AL3" s="59" t="s">
        <v>49</v>
      </c>
      <c r="AM3" s="60" t="s">
        <v>1</v>
      </c>
      <c r="AN3" s="88" t="s">
        <v>2</v>
      </c>
      <c r="AO3" s="52" t="s">
        <v>48</v>
      </c>
      <c r="AP3" s="59" t="s">
        <v>49</v>
      </c>
      <c r="AQ3" s="60" t="s">
        <v>1</v>
      </c>
      <c r="AR3" s="88" t="s">
        <v>2</v>
      </c>
      <c r="AS3" s="52" t="s">
        <v>48</v>
      </c>
      <c r="AT3" s="59" t="s">
        <v>49</v>
      </c>
      <c r="AU3" s="60" t="s">
        <v>1</v>
      </c>
      <c r="AV3" s="61" t="s">
        <v>2</v>
      </c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</row>
    <row r="4" spans="1:78" s="1" customFormat="1" x14ac:dyDescent="0.25">
      <c r="A4" s="71">
        <v>1</v>
      </c>
      <c r="B4" s="126" t="s">
        <v>35</v>
      </c>
      <c r="C4" s="71">
        <v>2004</v>
      </c>
      <c r="D4" s="73">
        <f>SUM(H4+L4+P4+T4+X4+AB4+AF4+AJ4+AN4+AR4+AV4)</f>
        <v>565</v>
      </c>
      <c r="E4" s="101">
        <v>0</v>
      </c>
      <c r="F4" s="44">
        <v>0</v>
      </c>
      <c r="G4" s="44">
        <v>0</v>
      </c>
      <c r="H4" s="45">
        <f>E4*F4+G4</f>
        <v>0</v>
      </c>
      <c r="I4" s="43"/>
      <c r="J4" s="44"/>
      <c r="K4" s="44"/>
      <c r="L4" s="45">
        <f>I4*J4+K4</f>
        <v>0</v>
      </c>
      <c r="M4" s="112"/>
      <c r="N4" s="113"/>
      <c r="O4" s="113"/>
      <c r="P4" s="46">
        <f>M4*N4+O4</f>
        <v>0</v>
      </c>
      <c r="Q4" s="112">
        <v>1.5</v>
      </c>
      <c r="R4" s="113">
        <v>104</v>
      </c>
      <c r="S4" s="113">
        <v>5</v>
      </c>
      <c r="T4" s="46">
        <f>Q4*R4+S4</f>
        <v>161</v>
      </c>
      <c r="U4" s="43"/>
      <c r="V4" s="44"/>
      <c r="W4" s="44"/>
      <c r="X4" s="45">
        <f>U4*V4+W4</f>
        <v>0</v>
      </c>
      <c r="Y4" s="43"/>
      <c r="Z4" s="44"/>
      <c r="AA4" s="44"/>
      <c r="AB4" s="45">
        <f>Y4*Z4+AA4</f>
        <v>0</v>
      </c>
      <c r="AC4" s="43"/>
      <c r="AD4" s="44"/>
      <c r="AE4" s="44"/>
      <c r="AF4" s="54">
        <f>AC4*AD4+AE4</f>
        <v>0</v>
      </c>
      <c r="AG4" s="43"/>
      <c r="AH4" s="44"/>
      <c r="AI4" s="44"/>
      <c r="AJ4" s="45">
        <f>AG4*AH4+AI4</f>
        <v>0</v>
      </c>
      <c r="AK4" s="43"/>
      <c r="AL4" s="44"/>
      <c r="AM4" s="44"/>
      <c r="AN4" s="54">
        <f>AK4*AL4+AM4</f>
        <v>0</v>
      </c>
      <c r="AO4" s="43">
        <v>2</v>
      </c>
      <c r="AP4" s="44">
        <v>100</v>
      </c>
      <c r="AQ4" s="44">
        <v>2</v>
      </c>
      <c r="AR4" s="54">
        <f>AO4*AP4+AQ4</f>
        <v>202</v>
      </c>
      <c r="AS4" s="43">
        <v>2</v>
      </c>
      <c r="AT4" s="44">
        <v>100</v>
      </c>
      <c r="AU4" s="44">
        <v>2</v>
      </c>
      <c r="AV4" s="45">
        <f>AS4*AT4+AU4</f>
        <v>202</v>
      </c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</row>
    <row r="5" spans="1:78" s="1" customFormat="1" x14ac:dyDescent="0.25">
      <c r="A5" s="41">
        <v>2</v>
      </c>
      <c r="B5" s="117" t="s">
        <v>25</v>
      </c>
      <c r="C5" s="48">
        <v>2001</v>
      </c>
      <c r="D5" s="125">
        <f>SUM(H5+L5+P5+T5+X5+AB5+AF5+AJ5+AN5+AR5+AV5)</f>
        <v>474</v>
      </c>
      <c r="E5" s="70"/>
      <c r="F5" s="33"/>
      <c r="G5" s="33"/>
      <c r="H5" s="34">
        <f>E5*F5+G5</f>
        <v>0</v>
      </c>
      <c r="I5" s="32">
        <v>1</v>
      </c>
      <c r="J5" s="33">
        <v>59</v>
      </c>
      <c r="K5" s="33">
        <v>5</v>
      </c>
      <c r="L5" s="46">
        <f>I5*J5+K5</f>
        <v>64</v>
      </c>
      <c r="M5" s="32"/>
      <c r="N5" s="33"/>
      <c r="O5" s="33"/>
      <c r="P5" s="34">
        <f>M5*N5+O5</f>
        <v>0</v>
      </c>
      <c r="Q5" s="32"/>
      <c r="R5" s="33"/>
      <c r="S5" s="33"/>
      <c r="T5" s="34">
        <f>Q5*R5+S5</f>
        <v>0</v>
      </c>
      <c r="U5" s="32"/>
      <c r="V5" s="33"/>
      <c r="W5" s="33"/>
      <c r="X5" s="34">
        <f>U5*V5+W5</f>
        <v>0</v>
      </c>
      <c r="Y5" s="32">
        <v>0.5</v>
      </c>
      <c r="Z5" s="33">
        <v>0</v>
      </c>
      <c r="AA5" s="33">
        <v>0</v>
      </c>
      <c r="AB5" s="34">
        <f>Y5*Z5+AA5</f>
        <v>0</v>
      </c>
      <c r="AC5" s="32"/>
      <c r="AD5" s="33"/>
      <c r="AE5" s="33"/>
      <c r="AF5" s="55">
        <f>AC5*AD5+AE5</f>
        <v>0</v>
      </c>
      <c r="AG5" s="32">
        <v>2</v>
      </c>
      <c r="AH5" s="33">
        <v>100</v>
      </c>
      <c r="AI5" s="33">
        <v>1</v>
      </c>
      <c r="AJ5" s="34">
        <f>AG5*AH5+AI5</f>
        <v>201</v>
      </c>
      <c r="AK5" s="32">
        <v>2</v>
      </c>
      <c r="AL5" s="33">
        <v>100</v>
      </c>
      <c r="AM5" s="33">
        <v>9</v>
      </c>
      <c r="AN5" s="55">
        <f>AK5*AL5+AM5</f>
        <v>209</v>
      </c>
      <c r="AO5" s="32"/>
      <c r="AP5" s="33"/>
      <c r="AQ5" s="33"/>
      <c r="AR5" s="55">
        <f>AO5*AP5+AQ5</f>
        <v>0</v>
      </c>
      <c r="AS5" s="32"/>
      <c r="AT5" s="33"/>
      <c r="AU5" s="33"/>
      <c r="AV5" s="34">
        <f>AS5*AT5+AU5</f>
        <v>0</v>
      </c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</row>
    <row r="6" spans="1:78" s="1" customFormat="1" x14ac:dyDescent="0.25">
      <c r="A6" s="41">
        <v>3</v>
      </c>
      <c r="B6" s="117" t="s">
        <v>34</v>
      </c>
      <c r="C6" s="48">
        <v>2002</v>
      </c>
      <c r="D6" s="74">
        <f>SUM(H6+L6+P6+T6+X6+AB6+AF6+AJ6+AN6+AR6+AV6)</f>
        <v>361</v>
      </c>
      <c r="E6" s="70"/>
      <c r="F6" s="33"/>
      <c r="G6" s="33"/>
      <c r="H6" s="34">
        <f>E6*F6+G6</f>
        <v>0</v>
      </c>
      <c r="I6" s="32"/>
      <c r="J6" s="33"/>
      <c r="K6" s="33"/>
      <c r="L6" s="46">
        <f>I6*J6+K6</f>
        <v>0</v>
      </c>
      <c r="M6" s="32"/>
      <c r="N6" s="33"/>
      <c r="O6" s="33"/>
      <c r="P6" s="34">
        <f>M6*N6+O6</f>
        <v>0</v>
      </c>
      <c r="Q6" s="32"/>
      <c r="R6" s="33"/>
      <c r="S6" s="33"/>
      <c r="T6" s="34">
        <f>Q6*R6+S6</f>
        <v>0</v>
      </c>
      <c r="U6" s="32"/>
      <c r="V6" s="33"/>
      <c r="W6" s="33"/>
      <c r="X6" s="34">
        <f>U6*V6+W6</f>
        <v>0</v>
      </c>
      <c r="Y6" s="32"/>
      <c r="Z6" s="33"/>
      <c r="AA6" s="33"/>
      <c r="AB6" s="34">
        <f>Y6*Z6+AA6</f>
        <v>0</v>
      </c>
      <c r="AC6" s="32"/>
      <c r="AD6" s="33"/>
      <c r="AE6" s="33"/>
      <c r="AF6" s="55">
        <f>AC6*AD6+AE6</f>
        <v>0</v>
      </c>
      <c r="AG6" s="32"/>
      <c r="AH6" s="33"/>
      <c r="AI6" s="33"/>
      <c r="AJ6" s="34">
        <f>AG6*AH6+AI6</f>
        <v>0</v>
      </c>
      <c r="AK6" s="32"/>
      <c r="AL6" s="33"/>
      <c r="AM6" s="33"/>
      <c r="AN6" s="55">
        <f>AK6*AL6+AM6</f>
        <v>0</v>
      </c>
      <c r="AO6" s="32">
        <v>3</v>
      </c>
      <c r="AP6" s="33">
        <v>120</v>
      </c>
      <c r="AQ6" s="33">
        <v>1</v>
      </c>
      <c r="AR6" s="55">
        <f>AO6*AP6+AQ6</f>
        <v>361</v>
      </c>
      <c r="AS6" s="32"/>
      <c r="AT6" s="33"/>
      <c r="AU6" s="33"/>
      <c r="AV6" s="34">
        <f>AS6*AT6+AU6</f>
        <v>0</v>
      </c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</row>
    <row r="7" spans="1:78" s="1" customFormat="1" x14ac:dyDescent="0.25">
      <c r="A7" s="41">
        <v>4</v>
      </c>
      <c r="B7" s="117" t="s">
        <v>21</v>
      </c>
      <c r="C7" s="48">
        <v>2004</v>
      </c>
      <c r="D7" s="74">
        <f>SUM(H7+L7+P7+T7+X7+AB7+AF7+AJ7+AN7+AR7+AV7)</f>
        <v>343</v>
      </c>
      <c r="E7" s="70">
        <v>1</v>
      </c>
      <c r="F7" s="33">
        <v>42</v>
      </c>
      <c r="G7" s="33">
        <v>10</v>
      </c>
      <c r="H7" s="34">
        <f>E7*F7+G7</f>
        <v>52</v>
      </c>
      <c r="I7" s="32">
        <v>1</v>
      </c>
      <c r="J7" s="33">
        <v>81</v>
      </c>
      <c r="K7" s="33">
        <v>2</v>
      </c>
      <c r="L7" s="46">
        <f>I7*J7+K7</f>
        <v>83</v>
      </c>
      <c r="M7" s="32"/>
      <c r="N7" s="33"/>
      <c r="O7" s="33"/>
      <c r="P7" s="34">
        <f>M7*N7+O7</f>
        <v>0</v>
      </c>
      <c r="Q7" s="32">
        <v>1.5</v>
      </c>
      <c r="R7" s="33">
        <v>104</v>
      </c>
      <c r="S7" s="33">
        <v>1</v>
      </c>
      <c r="T7" s="34">
        <f>Q7*R7+S7</f>
        <v>157</v>
      </c>
      <c r="U7" s="32"/>
      <c r="V7" s="33"/>
      <c r="W7" s="33"/>
      <c r="X7" s="34">
        <f>U7*V7+W7</f>
        <v>0</v>
      </c>
      <c r="Y7" s="32">
        <v>0.5</v>
      </c>
      <c r="Z7" s="33">
        <v>0</v>
      </c>
      <c r="AA7" s="33">
        <v>0</v>
      </c>
      <c r="AB7" s="34">
        <f>Y7*Z7+AA7</f>
        <v>0</v>
      </c>
      <c r="AC7" s="32">
        <v>1</v>
      </c>
      <c r="AD7" s="33">
        <v>44</v>
      </c>
      <c r="AE7" s="33">
        <v>7</v>
      </c>
      <c r="AF7" s="55">
        <f>AC7*AD7+AE7</f>
        <v>51</v>
      </c>
      <c r="AG7" s="32"/>
      <c r="AH7" s="33"/>
      <c r="AI7" s="33"/>
      <c r="AJ7" s="34">
        <f>AG7*AH7+AI7</f>
        <v>0</v>
      </c>
      <c r="AK7" s="32"/>
      <c r="AL7" s="33"/>
      <c r="AM7" s="33"/>
      <c r="AN7" s="55">
        <f>AK7*AL7+AM7</f>
        <v>0</v>
      </c>
      <c r="AO7" s="32"/>
      <c r="AP7" s="33"/>
      <c r="AQ7" s="33"/>
      <c r="AR7" s="55">
        <f>AO7*AP7+AQ7</f>
        <v>0</v>
      </c>
      <c r="AS7" s="32"/>
      <c r="AT7" s="33"/>
      <c r="AU7" s="33"/>
      <c r="AV7" s="34">
        <f>AS7*AT7+AU7</f>
        <v>0</v>
      </c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</row>
    <row r="8" spans="1:78" s="1" customFormat="1" x14ac:dyDescent="0.25">
      <c r="A8" s="41">
        <v>5</v>
      </c>
      <c r="B8" s="117" t="s">
        <v>19</v>
      </c>
      <c r="C8" s="48">
        <v>2004</v>
      </c>
      <c r="D8" s="74">
        <f>SUM(H8+L8+P8+T8+X8+AB8+AF8+AJ8+AN8+AR8+AV8)</f>
        <v>308.5</v>
      </c>
      <c r="E8" s="70"/>
      <c r="F8" s="33"/>
      <c r="G8" s="33"/>
      <c r="H8" s="34">
        <f>E8*F8+G8</f>
        <v>0</v>
      </c>
      <c r="I8" s="32">
        <v>1</v>
      </c>
      <c r="J8" s="33">
        <v>81</v>
      </c>
      <c r="K8" s="33">
        <v>1</v>
      </c>
      <c r="L8" s="46">
        <f>I8*J8+K8</f>
        <v>82</v>
      </c>
      <c r="M8" s="32">
        <v>1</v>
      </c>
      <c r="N8" s="33">
        <v>26</v>
      </c>
      <c r="O8" s="33">
        <v>11</v>
      </c>
      <c r="P8" s="34">
        <f>M8*N8+O8</f>
        <v>37</v>
      </c>
      <c r="Q8" s="32">
        <v>1.5</v>
      </c>
      <c r="R8" s="33">
        <v>104</v>
      </c>
      <c r="S8" s="33">
        <v>3</v>
      </c>
      <c r="T8" s="34">
        <f>Q8*R8+S8</f>
        <v>159</v>
      </c>
      <c r="U8" s="32"/>
      <c r="V8" s="33"/>
      <c r="W8" s="33"/>
      <c r="X8" s="34">
        <f>U8*V8+W8</f>
        <v>0</v>
      </c>
      <c r="Y8" s="32"/>
      <c r="Z8" s="33"/>
      <c r="AA8" s="33"/>
      <c r="AB8" s="34">
        <f>Y8*Z8+AA8</f>
        <v>0</v>
      </c>
      <c r="AC8" s="32">
        <v>0.5</v>
      </c>
      <c r="AD8" s="33">
        <v>59</v>
      </c>
      <c r="AE8" s="33">
        <v>1</v>
      </c>
      <c r="AF8" s="55">
        <f>AC8*AD8+AE8</f>
        <v>30.5</v>
      </c>
      <c r="AG8" s="32"/>
      <c r="AH8" s="33"/>
      <c r="AI8" s="33"/>
      <c r="AJ8" s="34">
        <f>AG8*AH8+AI8</f>
        <v>0</v>
      </c>
      <c r="AK8" s="32"/>
      <c r="AL8" s="33"/>
      <c r="AM8" s="33"/>
      <c r="AN8" s="55">
        <f>AK8*AL8+AM8</f>
        <v>0</v>
      </c>
      <c r="AO8" s="32"/>
      <c r="AP8" s="33"/>
      <c r="AQ8" s="33"/>
      <c r="AR8" s="55">
        <f>AO8*AP8+AQ8</f>
        <v>0</v>
      </c>
      <c r="AS8" s="32"/>
      <c r="AT8" s="33"/>
      <c r="AU8" s="33"/>
      <c r="AV8" s="34">
        <f>AS8*AT8+AU8</f>
        <v>0</v>
      </c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</row>
    <row r="9" spans="1:78" s="1" customFormat="1" x14ac:dyDescent="0.25">
      <c r="A9" s="41">
        <v>6</v>
      </c>
      <c r="B9" s="117" t="s">
        <v>7</v>
      </c>
      <c r="C9" s="48">
        <v>2002</v>
      </c>
      <c r="D9" s="74">
        <f>SUM(H9+L9+P9+T9+X9+AB9+AF9+AJ9+AN9+AR9+AV9)</f>
        <v>289.5</v>
      </c>
      <c r="E9" s="70">
        <v>0.5</v>
      </c>
      <c r="F9" s="33">
        <v>81</v>
      </c>
      <c r="G9" s="33">
        <v>2</v>
      </c>
      <c r="H9" s="34">
        <f>E9*F9+G9</f>
        <v>42.5</v>
      </c>
      <c r="I9" s="32">
        <v>1</v>
      </c>
      <c r="J9" s="33">
        <v>81</v>
      </c>
      <c r="K9" s="33">
        <v>7</v>
      </c>
      <c r="L9" s="46">
        <f>I9*J9+K9</f>
        <v>88</v>
      </c>
      <c r="M9" s="32"/>
      <c r="N9" s="33"/>
      <c r="O9" s="33"/>
      <c r="P9" s="34">
        <f>M9*N9+O9</f>
        <v>0</v>
      </c>
      <c r="Q9" s="32">
        <v>1.5</v>
      </c>
      <c r="R9" s="33">
        <v>104</v>
      </c>
      <c r="S9" s="33">
        <v>3</v>
      </c>
      <c r="T9" s="34">
        <f>Q9*R9+S9</f>
        <v>159</v>
      </c>
      <c r="U9" s="32"/>
      <c r="V9" s="33"/>
      <c r="W9" s="33"/>
      <c r="X9" s="34">
        <f>U9*V9+W9</f>
        <v>0</v>
      </c>
      <c r="Y9" s="32"/>
      <c r="Z9" s="33"/>
      <c r="AA9" s="33"/>
      <c r="AB9" s="34">
        <f>Y9*Z9+AA9</f>
        <v>0</v>
      </c>
      <c r="AC9" s="32"/>
      <c r="AD9" s="33"/>
      <c r="AE9" s="33"/>
      <c r="AF9" s="55">
        <f>AC9*AD9+AE9</f>
        <v>0</v>
      </c>
      <c r="AG9" s="32"/>
      <c r="AH9" s="33"/>
      <c r="AI9" s="33"/>
      <c r="AJ9" s="34">
        <f>AG9*AH9+AI9</f>
        <v>0</v>
      </c>
      <c r="AK9" s="32"/>
      <c r="AL9" s="33"/>
      <c r="AM9" s="33"/>
      <c r="AN9" s="55">
        <f>AK9*AL9+AM9</f>
        <v>0</v>
      </c>
      <c r="AO9" s="32"/>
      <c r="AP9" s="33"/>
      <c r="AQ9" s="33"/>
      <c r="AR9" s="55">
        <f>AO9*AP9+AQ9</f>
        <v>0</v>
      </c>
      <c r="AS9" s="32"/>
      <c r="AT9" s="33"/>
      <c r="AU9" s="33"/>
      <c r="AV9" s="34">
        <f>AS9*AT9+AU9</f>
        <v>0</v>
      </c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</row>
    <row r="10" spans="1:78" s="1" customFormat="1" x14ac:dyDescent="0.25">
      <c r="A10" s="41">
        <v>7</v>
      </c>
      <c r="B10" s="117" t="s">
        <v>26</v>
      </c>
      <c r="C10" s="48">
        <v>2002</v>
      </c>
      <c r="D10" s="74">
        <f t="shared" ref="D10:D18" si="0">SUM(H10+L10+P10+T10+X10+AB10+AF10+AJ10+AN10+AR10+AV10)</f>
        <v>220</v>
      </c>
      <c r="E10" s="70"/>
      <c r="F10" s="33"/>
      <c r="G10" s="33"/>
      <c r="H10" s="34">
        <f>E10*F10+G10</f>
        <v>0</v>
      </c>
      <c r="I10" s="32">
        <v>1</v>
      </c>
      <c r="J10" s="33">
        <v>59</v>
      </c>
      <c r="K10" s="33">
        <v>3</v>
      </c>
      <c r="L10" s="46">
        <f>I10*J10+K10</f>
        <v>62</v>
      </c>
      <c r="M10" s="32"/>
      <c r="N10" s="33"/>
      <c r="O10" s="33"/>
      <c r="P10" s="34">
        <f>M10*N10+O10</f>
        <v>0</v>
      </c>
      <c r="Q10" s="32">
        <v>1.5</v>
      </c>
      <c r="R10" s="33">
        <v>104</v>
      </c>
      <c r="S10" s="33">
        <v>2</v>
      </c>
      <c r="T10" s="34">
        <f>Q10*R10+S10</f>
        <v>158</v>
      </c>
      <c r="U10" s="32"/>
      <c r="V10" s="33"/>
      <c r="W10" s="33"/>
      <c r="X10" s="34">
        <f>U10*V10+W10</f>
        <v>0</v>
      </c>
      <c r="Y10" s="32"/>
      <c r="Z10" s="33"/>
      <c r="AA10" s="33"/>
      <c r="AB10" s="34">
        <f>Y10*Z10+AA10</f>
        <v>0</v>
      </c>
      <c r="AC10" s="32"/>
      <c r="AD10" s="33"/>
      <c r="AE10" s="33"/>
      <c r="AF10" s="55">
        <f>AC10*AD10+AE10</f>
        <v>0</v>
      </c>
      <c r="AG10" s="32"/>
      <c r="AH10" s="33"/>
      <c r="AI10" s="33"/>
      <c r="AJ10" s="34">
        <f>AG10*AH10+AI10</f>
        <v>0</v>
      </c>
      <c r="AK10" s="32"/>
      <c r="AL10" s="33"/>
      <c r="AM10" s="33"/>
      <c r="AN10" s="55">
        <f>AK10*AL10+AM10</f>
        <v>0</v>
      </c>
      <c r="AO10" s="32"/>
      <c r="AP10" s="33"/>
      <c r="AQ10" s="33"/>
      <c r="AR10" s="55">
        <f>AO10*AP10+AQ10</f>
        <v>0</v>
      </c>
      <c r="AS10" s="32"/>
      <c r="AT10" s="33"/>
      <c r="AU10" s="33"/>
      <c r="AV10" s="34">
        <f>AS10*AT10+AU10</f>
        <v>0</v>
      </c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</row>
    <row r="11" spans="1:78" s="1" customFormat="1" x14ac:dyDescent="0.25">
      <c r="A11" s="41">
        <v>8</v>
      </c>
      <c r="B11" s="117" t="s">
        <v>14</v>
      </c>
      <c r="C11" s="48">
        <v>2000</v>
      </c>
      <c r="D11" s="74">
        <f t="shared" si="0"/>
        <v>171</v>
      </c>
      <c r="E11" s="70"/>
      <c r="F11" s="33"/>
      <c r="G11" s="33"/>
      <c r="H11" s="34">
        <f>E11*F11+G11</f>
        <v>0</v>
      </c>
      <c r="I11" s="32">
        <v>1</v>
      </c>
      <c r="J11" s="33">
        <v>59</v>
      </c>
      <c r="K11" s="33">
        <v>1</v>
      </c>
      <c r="L11" s="46">
        <f>I11*J11+K11</f>
        <v>60</v>
      </c>
      <c r="M11" s="32">
        <v>0.5</v>
      </c>
      <c r="N11" s="33">
        <v>0</v>
      </c>
      <c r="O11" s="33">
        <v>0</v>
      </c>
      <c r="P11" s="34">
        <f>M11*N11+O11</f>
        <v>0</v>
      </c>
      <c r="Q11" s="32"/>
      <c r="R11" s="33"/>
      <c r="S11" s="33"/>
      <c r="T11" s="34">
        <f>Q11*R11+S11</f>
        <v>0</v>
      </c>
      <c r="U11" s="32">
        <v>0.5</v>
      </c>
      <c r="V11" s="33">
        <v>40</v>
      </c>
      <c r="W11" s="33">
        <v>0</v>
      </c>
      <c r="X11" s="34">
        <f>U11*V11+W11</f>
        <v>20</v>
      </c>
      <c r="Y11" s="32">
        <v>0.5</v>
      </c>
      <c r="Z11" s="33">
        <v>80</v>
      </c>
      <c r="AA11" s="33">
        <v>2</v>
      </c>
      <c r="AB11" s="34">
        <f>Y11*Z11+AA11</f>
        <v>42</v>
      </c>
      <c r="AC11" s="32">
        <v>1</v>
      </c>
      <c r="AD11" s="33">
        <v>44</v>
      </c>
      <c r="AE11" s="33">
        <v>5</v>
      </c>
      <c r="AF11" s="55">
        <f>AC11*AD11+AE11</f>
        <v>49</v>
      </c>
      <c r="AG11" s="32"/>
      <c r="AH11" s="33"/>
      <c r="AI11" s="33"/>
      <c r="AJ11" s="34">
        <f>AG11*AH11+AI11</f>
        <v>0</v>
      </c>
      <c r="AK11" s="32"/>
      <c r="AL11" s="33"/>
      <c r="AM11" s="33"/>
      <c r="AN11" s="55">
        <f>AK11*AL11+AM11</f>
        <v>0</v>
      </c>
      <c r="AO11" s="32"/>
      <c r="AP11" s="33"/>
      <c r="AQ11" s="33"/>
      <c r="AR11" s="55">
        <f>AO11*AP11+AQ11</f>
        <v>0</v>
      </c>
      <c r="AS11" s="32"/>
      <c r="AT11" s="33"/>
      <c r="AU11" s="33"/>
      <c r="AV11" s="34">
        <f>AS11*AT11+AU11</f>
        <v>0</v>
      </c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</row>
    <row r="12" spans="1:78" s="1" customFormat="1" x14ac:dyDescent="0.25">
      <c r="A12" s="41">
        <v>9</v>
      </c>
      <c r="B12" s="117" t="s">
        <v>15</v>
      </c>
      <c r="C12" s="48">
        <v>2004</v>
      </c>
      <c r="D12" s="74">
        <f t="shared" si="0"/>
        <v>163.5</v>
      </c>
      <c r="E12" s="70">
        <v>1</v>
      </c>
      <c r="F12" s="33">
        <v>42</v>
      </c>
      <c r="G12" s="33">
        <v>7</v>
      </c>
      <c r="H12" s="33">
        <f>E12*F12+G12</f>
        <v>49</v>
      </c>
      <c r="I12" s="32"/>
      <c r="J12" s="33"/>
      <c r="K12" s="33"/>
      <c r="L12" s="46">
        <f>I12*J12+K12</f>
        <v>0</v>
      </c>
      <c r="M12" s="32"/>
      <c r="N12" s="33"/>
      <c r="O12" s="33"/>
      <c r="P12" s="34">
        <f>M12*N12+O12</f>
        <v>0</v>
      </c>
      <c r="Q12" s="32"/>
      <c r="R12" s="33"/>
      <c r="S12" s="33"/>
      <c r="T12" s="34">
        <f>Q12*R12+S12</f>
        <v>0</v>
      </c>
      <c r="U12" s="32">
        <v>0.5</v>
      </c>
      <c r="V12" s="33">
        <v>65</v>
      </c>
      <c r="W12" s="33">
        <v>0</v>
      </c>
      <c r="X12" s="34">
        <f>U12*V12+W12</f>
        <v>32.5</v>
      </c>
      <c r="Y12" s="32">
        <v>0.5</v>
      </c>
      <c r="Z12" s="33">
        <v>64</v>
      </c>
      <c r="AA12" s="33">
        <v>0</v>
      </c>
      <c r="AB12" s="34">
        <f>Y12*Z12+AA12</f>
        <v>32</v>
      </c>
      <c r="AC12" s="32">
        <v>1</v>
      </c>
      <c r="AD12" s="33">
        <v>44</v>
      </c>
      <c r="AE12" s="33">
        <v>6</v>
      </c>
      <c r="AF12" s="55">
        <f>AC12*AD12+AE12</f>
        <v>50</v>
      </c>
      <c r="AG12" s="32"/>
      <c r="AH12" s="33"/>
      <c r="AI12" s="33"/>
      <c r="AJ12" s="34">
        <f>AG12*AH12+AI12</f>
        <v>0</v>
      </c>
      <c r="AK12" s="32"/>
      <c r="AL12" s="33"/>
      <c r="AM12" s="33"/>
      <c r="AN12" s="55">
        <f>AK12*AL12+AM12</f>
        <v>0</v>
      </c>
      <c r="AO12" s="32"/>
      <c r="AP12" s="33"/>
      <c r="AQ12" s="33"/>
      <c r="AR12" s="55">
        <f>AO12*AP12+AQ12</f>
        <v>0</v>
      </c>
      <c r="AS12" s="32"/>
      <c r="AT12" s="33"/>
      <c r="AU12" s="33"/>
      <c r="AV12" s="34">
        <f>AS12*AT12+AU12</f>
        <v>0</v>
      </c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</row>
    <row r="13" spans="1:78" s="1" customFormat="1" x14ac:dyDescent="0.25">
      <c r="A13" s="41">
        <v>10</v>
      </c>
      <c r="B13" s="117" t="s">
        <v>6</v>
      </c>
      <c r="C13" s="48">
        <v>2002</v>
      </c>
      <c r="D13" s="74">
        <f>SUM(H13+L13+P13+T13+X13+AB13+AF13+AJ13+AN13+AR13+AV13)</f>
        <v>160</v>
      </c>
      <c r="E13" s="70"/>
      <c r="F13" s="33"/>
      <c r="G13" s="33"/>
      <c r="H13" s="34">
        <f>E13*F13+G13</f>
        <v>0</v>
      </c>
      <c r="I13" s="32"/>
      <c r="J13" s="33"/>
      <c r="K13" s="33"/>
      <c r="L13" s="46">
        <f>I13*J13+K13</f>
        <v>0</v>
      </c>
      <c r="M13" s="32"/>
      <c r="N13" s="33"/>
      <c r="O13" s="33"/>
      <c r="P13" s="34">
        <f>M13*N13+O13</f>
        <v>0</v>
      </c>
      <c r="Q13" s="32">
        <v>1.5</v>
      </c>
      <c r="R13" s="33">
        <v>104</v>
      </c>
      <c r="S13" s="33">
        <v>4</v>
      </c>
      <c r="T13" s="34">
        <f>Q13*R13+S13</f>
        <v>160</v>
      </c>
      <c r="U13" s="32"/>
      <c r="V13" s="33"/>
      <c r="W13" s="33"/>
      <c r="X13" s="34">
        <f>U13*V13+W13</f>
        <v>0</v>
      </c>
      <c r="Y13" s="32"/>
      <c r="Z13" s="33"/>
      <c r="AA13" s="33"/>
      <c r="AB13" s="34">
        <f>Y13*Z13+AA13</f>
        <v>0</v>
      </c>
      <c r="AC13" s="32"/>
      <c r="AD13" s="33"/>
      <c r="AE13" s="33"/>
      <c r="AF13" s="55">
        <f>AC13*AD13+AE13</f>
        <v>0</v>
      </c>
      <c r="AG13" s="32"/>
      <c r="AH13" s="33"/>
      <c r="AI13" s="33"/>
      <c r="AJ13" s="34">
        <f>AG13*AH13+AI13</f>
        <v>0</v>
      </c>
      <c r="AK13" s="32"/>
      <c r="AL13" s="33"/>
      <c r="AM13" s="33"/>
      <c r="AN13" s="55">
        <f>AK13*AL13+AM13</f>
        <v>0</v>
      </c>
      <c r="AO13" s="32"/>
      <c r="AP13" s="33"/>
      <c r="AQ13" s="33"/>
      <c r="AR13" s="55">
        <f>AO13*AP13+AQ13</f>
        <v>0</v>
      </c>
      <c r="AS13" s="32"/>
      <c r="AT13" s="33"/>
      <c r="AU13" s="33"/>
      <c r="AV13" s="34">
        <f>AS13*AT13+AU13</f>
        <v>0</v>
      </c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</row>
    <row r="14" spans="1:78" s="1" customFormat="1" x14ac:dyDescent="0.25">
      <c r="A14" s="41">
        <v>11</v>
      </c>
      <c r="B14" s="118" t="s">
        <v>81</v>
      </c>
      <c r="C14" s="48">
        <v>2005</v>
      </c>
      <c r="D14" s="74">
        <f t="shared" ref="D14:D18" si="1">SUM(H14+L14+P14+T14+X14+AB14+AF14+AJ14+AN14+AR14+AV14)</f>
        <v>118</v>
      </c>
      <c r="E14" s="70"/>
      <c r="F14" s="33"/>
      <c r="G14" s="33"/>
      <c r="H14" s="34">
        <f>E14*F14+G14</f>
        <v>0</v>
      </c>
      <c r="I14" s="32">
        <v>1</v>
      </c>
      <c r="J14" s="33">
        <v>22</v>
      </c>
      <c r="K14" s="33">
        <v>6</v>
      </c>
      <c r="L14" s="46">
        <f>I14*J14+K14</f>
        <v>28</v>
      </c>
      <c r="M14" s="32">
        <v>1</v>
      </c>
      <c r="N14" s="33">
        <v>26</v>
      </c>
      <c r="O14" s="33">
        <v>12</v>
      </c>
      <c r="P14" s="34">
        <f>M14*N14+O14</f>
        <v>38</v>
      </c>
      <c r="Q14" s="32"/>
      <c r="R14" s="33"/>
      <c r="S14" s="33"/>
      <c r="T14" s="34">
        <f>Q14*R14+S14</f>
        <v>0</v>
      </c>
      <c r="U14" s="32"/>
      <c r="V14" s="33"/>
      <c r="W14" s="33"/>
      <c r="X14" s="34">
        <f>U14*V14+W14</f>
        <v>0</v>
      </c>
      <c r="Y14" s="32">
        <v>1</v>
      </c>
      <c r="Z14" s="33">
        <v>0</v>
      </c>
      <c r="AA14" s="33">
        <v>0</v>
      </c>
      <c r="AB14" s="34">
        <f>Y14*Z14+AA14</f>
        <v>0</v>
      </c>
      <c r="AC14" s="32">
        <v>1</v>
      </c>
      <c r="AD14" s="33">
        <v>44</v>
      </c>
      <c r="AE14" s="33">
        <v>8</v>
      </c>
      <c r="AF14" s="55">
        <f>AC14*AD14+AE14</f>
        <v>52</v>
      </c>
      <c r="AG14" s="32"/>
      <c r="AH14" s="33"/>
      <c r="AI14" s="33"/>
      <c r="AJ14" s="34">
        <f>AG14*AH14+AI14</f>
        <v>0</v>
      </c>
      <c r="AK14" s="32"/>
      <c r="AL14" s="33"/>
      <c r="AM14" s="33"/>
      <c r="AN14" s="55">
        <f>AK14*AL14+AM14</f>
        <v>0</v>
      </c>
      <c r="AO14" s="32"/>
      <c r="AP14" s="33"/>
      <c r="AQ14" s="33"/>
      <c r="AR14" s="55">
        <f>AO14*AP14+AQ14</f>
        <v>0</v>
      </c>
      <c r="AS14" s="32"/>
      <c r="AT14" s="33"/>
      <c r="AU14" s="33"/>
      <c r="AV14" s="34">
        <f>AS14*AT14+AU14</f>
        <v>0</v>
      </c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</row>
    <row r="15" spans="1:78" s="1" customFormat="1" x14ac:dyDescent="0.25">
      <c r="A15" s="41">
        <v>12</v>
      </c>
      <c r="B15" s="118" t="s">
        <v>38</v>
      </c>
      <c r="C15" s="48">
        <v>2006</v>
      </c>
      <c r="D15" s="74">
        <f t="shared" si="1"/>
        <v>101</v>
      </c>
      <c r="E15" s="70">
        <v>1</v>
      </c>
      <c r="F15" s="33">
        <v>42</v>
      </c>
      <c r="G15" s="33">
        <v>4</v>
      </c>
      <c r="H15" s="34">
        <f>E15*F15+G15</f>
        <v>46</v>
      </c>
      <c r="I15" s="32"/>
      <c r="J15" s="33"/>
      <c r="K15" s="33"/>
      <c r="L15" s="46">
        <f>I15*J15+K15</f>
        <v>0</v>
      </c>
      <c r="M15" s="32">
        <v>1</v>
      </c>
      <c r="N15" s="33">
        <v>26</v>
      </c>
      <c r="O15" s="33">
        <v>10</v>
      </c>
      <c r="P15" s="34">
        <f>M15*N15+O15</f>
        <v>36</v>
      </c>
      <c r="Q15" s="32"/>
      <c r="R15" s="33"/>
      <c r="S15" s="33"/>
      <c r="T15" s="34">
        <f>Q15*R15+S15</f>
        <v>0</v>
      </c>
      <c r="U15" s="32"/>
      <c r="V15" s="33"/>
      <c r="W15" s="33"/>
      <c r="X15" s="34">
        <f>U15*V15+W15</f>
        <v>0</v>
      </c>
      <c r="Y15" s="32">
        <v>1</v>
      </c>
      <c r="Z15" s="33">
        <v>16</v>
      </c>
      <c r="AA15" s="33">
        <v>3</v>
      </c>
      <c r="AB15" s="34">
        <f>Y15*Z15+AA15</f>
        <v>19</v>
      </c>
      <c r="AC15" s="32"/>
      <c r="AD15" s="33"/>
      <c r="AE15" s="33"/>
      <c r="AF15" s="55">
        <f>AC15*AD15+AE15</f>
        <v>0</v>
      </c>
      <c r="AG15" s="32"/>
      <c r="AH15" s="33"/>
      <c r="AI15" s="33"/>
      <c r="AJ15" s="34">
        <f>AG15*AH15+AI15</f>
        <v>0</v>
      </c>
      <c r="AK15" s="32"/>
      <c r="AL15" s="33"/>
      <c r="AM15" s="33"/>
      <c r="AN15" s="55">
        <f>AK15*AL15+AM15</f>
        <v>0</v>
      </c>
      <c r="AO15" s="32"/>
      <c r="AP15" s="33"/>
      <c r="AQ15" s="33"/>
      <c r="AR15" s="55">
        <f>AO15*AP15+AQ15</f>
        <v>0</v>
      </c>
      <c r="AS15" s="32"/>
      <c r="AT15" s="33"/>
      <c r="AU15" s="33"/>
      <c r="AV15" s="34">
        <f>AS15*AT15+AU15</f>
        <v>0</v>
      </c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</row>
    <row r="16" spans="1:78" s="1" customFormat="1" x14ac:dyDescent="0.25">
      <c r="A16" s="41">
        <v>13</v>
      </c>
      <c r="B16" s="117" t="s">
        <v>16</v>
      </c>
      <c r="C16" s="48">
        <v>2003</v>
      </c>
      <c r="D16" s="74">
        <f t="shared" si="1"/>
        <v>97</v>
      </c>
      <c r="E16" s="70"/>
      <c r="F16" s="33"/>
      <c r="G16" s="33"/>
      <c r="H16" s="34">
        <f>E16*F16+G16</f>
        <v>0</v>
      </c>
      <c r="I16" s="32">
        <v>1</v>
      </c>
      <c r="J16" s="33">
        <v>24</v>
      </c>
      <c r="K16" s="33">
        <v>3</v>
      </c>
      <c r="L16" s="46">
        <f>I16*J16+K16</f>
        <v>27</v>
      </c>
      <c r="M16" s="32">
        <v>1</v>
      </c>
      <c r="N16" s="33">
        <v>26</v>
      </c>
      <c r="O16" s="33">
        <v>7</v>
      </c>
      <c r="P16" s="34">
        <f>M16*N16+O16</f>
        <v>33</v>
      </c>
      <c r="Q16" s="32"/>
      <c r="R16" s="33"/>
      <c r="S16" s="33"/>
      <c r="T16" s="34">
        <f>Q16*R16+S16</f>
        <v>0</v>
      </c>
      <c r="U16" s="32"/>
      <c r="V16" s="33"/>
      <c r="W16" s="33"/>
      <c r="X16" s="34">
        <f>U16*V16+W16</f>
        <v>0</v>
      </c>
      <c r="Y16" s="32">
        <v>1</v>
      </c>
      <c r="Z16" s="33">
        <v>24</v>
      </c>
      <c r="AA16" s="33">
        <v>2</v>
      </c>
      <c r="AB16" s="34">
        <f>Y16*Z16+AA16</f>
        <v>26</v>
      </c>
      <c r="AC16" s="32">
        <v>0.5</v>
      </c>
      <c r="AD16" s="33">
        <v>22</v>
      </c>
      <c r="AE16" s="33">
        <v>0</v>
      </c>
      <c r="AF16" s="55">
        <f>AC16*AD16+AE16</f>
        <v>11</v>
      </c>
      <c r="AG16" s="32"/>
      <c r="AH16" s="33"/>
      <c r="AI16" s="33"/>
      <c r="AJ16" s="34">
        <f>AG16*AH16+AI16</f>
        <v>0</v>
      </c>
      <c r="AK16" s="32"/>
      <c r="AL16" s="33"/>
      <c r="AM16" s="33"/>
      <c r="AN16" s="55">
        <f>AK16*AL16+AM16</f>
        <v>0</v>
      </c>
      <c r="AO16" s="32"/>
      <c r="AP16" s="33"/>
      <c r="AQ16" s="33"/>
      <c r="AR16" s="55">
        <f>AO16*AP16+AQ16</f>
        <v>0</v>
      </c>
      <c r="AS16" s="32"/>
      <c r="AT16" s="33"/>
      <c r="AU16" s="33"/>
      <c r="AV16" s="34">
        <f>AS16*AT16+AU16</f>
        <v>0</v>
      </c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</row>
    <row r="17" spans="1:80" s="1" customFormat="1" x14ac:dyDescent="0.25">
      <c r="A17" s="41">
        <v>14</v>
      </c>
      <c r="B17" s="118" t="s">
        <v>80</v>
      </c>
      <c r="C17" s="48">
        <v>2005</v>
      </c>
      <c r="D17" s="74">
        <f t="shared" si="1"/>
        <v>96.5</v>
      </c>
      <c r="E17" s="70"/>
      <c r="F17" s="33"/>
      <c r="G17" s="33"/>
      <c r="H17" s="34">
        <f>E17*F17+G17</f>
        <v>0</v>
      </c>
      <c r="I17" s="32">
        <v>1</v>
      </c>
      <c r="J17" s="33">
        <v>22</v>
      </c>
      <c r="K17" s="33">
        <v>7</v>
      </c>
      <c r="L17" s="46">
        <f>I17*J17+K17</f>
        <v>29</v>
      </c>
      <c r="M17" s="32">
        <v>1</v>
      </c>
      <c r="N17" s="33">
        <v>26</v>
      </c>
      <c r="O17" s="33">
        <v>14</v>
      </c>
      <c r="P17" s="34">
        <f>M17*N17+O17</f>
        <v>40</v>
      </c>
      <c r="Q17" s="32">
        <v>0.5</v>
      </c>
      <c r="R17" s="33">
        <v>22</v>
      </c>
      <c r="S17" s="33">
        <v>2</v>
      </c>
      <c r="T17" s="34">
        <f>Q17*R17+S17</f>
        <v>13</v>
      </c>
      <c r="U17" s="32">
        <v>0.5</v>
      </c>
      <c r="V17" s="33">
        <v>25</v>
      </c>
      <c r="W17" s="33">
        <v>2</v>
      </c>
      <c r="X17" s="34">
        <f>U17*V17+W17</f>
        <v>14.5</v>
      </c>
      <c r="Y17" s="32"/>
      <c r="Z17" s="33"/>
      <c r="AA17" s="33"/>
      <c r="AB17" s="34">
        <f>Y17*Z17+AA17</f>
        <v>0</v>
      </c>
      <c r="AC17" s="32"/>
      <c r="AD17" s="33"/>
      <c r="AE17" s="33"/>
      <c r="AF17" s="55">
        <f>AC17*AD17+AE17</f>
        <v>0</v>
      </c>
      <c r="AG17" s="32"/>
      <c r="AH17" s="33"/>
      <c r="AI17" s="33"/>
      <c r="AJ17" s="34">
        <f>AG17*AH17+AI17</f>
        <v>0</v>
      </c>
      <c r="AK17" s="32"/>
      <c r="AL17" s="33"/>
      <c r="AM17" s="33"/>
      <c r="AN17" s="55">
        <f>AK17*AL17+AM17</f>
        <v>0</v>
      </c>
      <c r="AO17" s="32"/>
      <c r="AP17" s="33"/>
      <c r="AQ17" s="33"/>
      <c r="AR17" s="55">
        <f>AO17*AP17+AQ17</f>
        <v>0</v>
      </c>
      <c r="AS17" s="32"/>
      <c r="AT17" s="33"/>
      <c r="AU17" s="33"/>
      <c r="AV17" s="34">
        <f>AS17*AT17+AU17</f>
        <v>0</v>
      </c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</row>
    <row r="18" spans="1:80" s="1" customFormat="1" x14ac:dyDescent="0.25">
      <c r="A18" s="41">
        <v>15</v>
      </c>
      <c r="B18" s="118" t="s">
        <v>29</v>
      </c>
      <c r="C18" s="48">
        <v>2004</v>
      </c>
      <c r="D18" s="74">
        <f t="shared" si="1"/>
        <v>83</v>
      </c>
      <c r="E18" s="70"/>
      <c r="F18" s="33"/>
      <c r="G18" s="33"/>
      <c r="H18" s="34">
        <f>E18*F18+G18</f>
        <v>0</v>
      </c>
      <c r="I18" s="32">
        <v>0.5</v>
      </c>
      <c r="J18" s="33">
        <v>14</v>
      </c>
      <c r="K18" s="33">
        <v>1</v>
      </c>
      <c r="L18" s="34">
        <f>I18*J18+K18</f>
        <v>8</v>
      </c>
      <c r="M18" s="32">
        <v>1</v>
      </c>
      <c r="N18" s="33">
        <v>26</v>
      </c>
      <c r="O18" s="33">
        <v>8</v>
      </c>
      <c r="P18" s="34">
        <f>M18*N18+O18</f>
        <v>34</v>
      </c>
      <c r="Q18" s="32"/>
      <c r="R18" s="33"/>
      <c r="S18" s="33"/>
      <c r="T18" s="34">
        <f>Q18*R18+S18</f>
        <v>0</v>
      </c>
      <c r="U18" s="32"/>
      <c r="V18" s="33"/>
      <c r="W18" s="33"/>
      <c r="X18" s="34">
        <f>U18*V18+W18</f>
        <v>0</v>
      </c>
      <c r="Y18" s="32">
        <v>1</v>
      </c>
      <c r="Z18" s="33">
        <v>24</v>
      </c>
      <c r="AA18" s="33">
        <v>3</v>
      </c>
      <c r="AB18" s="34">
        <f>Y18*Z18+AA18</f>
        <v>27</v>
      </c>
      <c r="AC18" s="32">
        <v>0.5</v>
      </c>
      <c r="AD18" s="33">
        <v>22</v>
      </c>
      <c r="AE18" s="33">
        <v>3</v>
      </c>
      <c r="AF18" s="55">
        <f>AC18*AD18+AE18</f>
        <v>14</v>
      </c>
      <c r="AG18" s="32"/>
      <c r="AH18" s="33"/>
      <c r="AI18" s="33"/>
      <c r="AJ18" s="34">
        <f>AG18*AH18+AI18</f>
        <v>0</v>
      </c>
      <c r="AK18" s="32"/>
      <c r="AL18" s="33"/>
      <c r="AM18" s="33"/>
      <c r="AN18" s="55">
        <f>AK18*AL18+AM18</f>
        <v>0</v>
      </c>
      <c r="AO18" s="32"/>
      <c r="AP18" s="33"/>
      <c r="AQ18" s="33"/>
      <c r="AR18" s="55">
        <f>AO18*AP18+AQ18</f>
        <v>0</v>
      </c>
      <c r="AS18" s="32"/>
      <c r="AT18" s="33"/>
      <c r="AU18" s="33"/>
      <c r="AV18" s="34">
        <f>AS18*AT18+AU18</f>
        <v>0</v>
      </c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</row>
    <row r="19" spans="1:80" s="1" customFormat="1" x14ac:dyDescent="0.25">
      <c r="A19" s="41">
        <v>16</v>
      </c>
      <c r="B19" s="117" t="s">
        <v>36</v>
      </c>
      <c r="C19" s="48">
        <v>2003</v>
      </c>
      <c r="D19" s="74">
        <f>SUM(H19+L19+P19+T19+X19+AB19+AF19+AJ19+AN19+AR19+AV19)</f>
        <v>59</v>
      </c>
      <c r="E19" s="70">
        <v>1</v>
      </c>
      <c r="F19" s="33">
        <v>42</v>
      </c>
      <c r="G19" s="33">
        <v>8</v>
      </c>
      <c r="H19" s="34">
        <f>E19*F19+G19</f>
        <v>50</v>
      </c>
      <c r="I19" s="32"/>
      <c r="J19" s="33"/>
      <c r="K19" s="33"/>
      <c r="L19" s="46">
        <f>I19*J19+K19</f>
        <v>0</v>
      </c>
      <c r="M19" s="32"/>
      <c r="N19" s="33"/>
      <c r="O19" s="33"/>
      <c r="P19" s="34">
        <f>M19*N19+O19</f>
        <v>0</v>
      </c>
      <c r="Q19" s="32">
        <v>0.5</v>
      </c>
      <c r="R19" s="33">
        <v>0</v>
      </c>
      <c r="S19" s="33">
        <v>0</v>
      </c>
      <c r="T19" s="34">
        <f>Q19*R19+S19</f>
        <v>0</v>
      </c>
      <c r="U19" s="32"/>
      <c r="V19" s="33"/>
      <c r="W19" s="33"/>
      <c r="X19" s="34">
        <f>U19*V19+W19</f>
        <v>0</v>
      </c>
      <c r="Y19" s="32"/>
      <c r="Z19" s="33"/>
      <c r="AA19" s="33"/>
      <c r="AB19" s="34">
        <f>Y19*Z19+AA19</f>
        <v>0</v>
      </c>
      <c r="AC19" s="32">
        <v>0.5</v>
      </c>
      <c r="AD19" s="33">
        <v>14</v>
      </c>
      <c r="AE19" s="33">
        <v>2</v>
      </c>
      <c r="AF19" s="55">
        <f>AC19*AD19+AE19</f>
        <v>9</v>
      </c>
      <c r="AG19" s="32"/>
      <c r="AH19" s="33"/>
      <c r="AI19" s="33"/>
      <c r="AJ19" s="34">
        <f>AG19*AH19+AI19</f>
        <v>0</v>
      </c>
      <c r="AK19" s="32"/>
      <c r="AL19" s="33"/>
      <c r="AM19" s="33"/>
      <c r="AN19" s="55">
        <f>AK19*AL19+AM19</f>
        <v>0</v>
      </c>
      <c r="AO19" s="32"/>
      <c r="AP19" s="33"/>
      <c r="AQ19" s="33"/>
      <c r="AR19" s="55">
        <f>AO19*AP19+AQ19</f>
        <v>0</v>
      </c>
      <c r="AS19" s="32"/>
      <c r="AT19" s="33"/>
      <c r="AU19" s="33"/>
      <c r="AV19" s="34">
        <f>AS19*AT19+AU19</f>
        <v>0</v>
      </c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</row>
    <row r="20" spans="1:80" s="1" customFormat="1" x14ac:dyDescent="0.25">
      <c r="A20" s="41">
        <v>17</v>
      </c>
      <c r="B20" s="117" t="s">
        <v>11</v>
      </c>
      <c r="C20" s="48">
        <v>2005</v>
      </c>
      <c r="D20" s="74">
        <f>SUM(H20+L20+P20+T20+X20+AB20+AF20+AJ20+AN20+AR20+AV20)</f>
        <v>48</v>
      </c>
      <c r="E20" s="70">
        <v>1</v>
      </c>
      <c r="F20" s="33">
        <v>42</v>
      </c>
      <c r="G20" s="33">
        <v>6</v>
      </c>
      <c r="H20" s="34">
        <f>E20*F20+G20</f>
        <v>48</v>
      </c>
      <c r="I20" s="32"/>
      <c r="J20" s="33"/>
      <c r="K20" s="33"/>
      <c r="L20" s="46">
        <f>I20*J20+K20</f>
        <v>0</v>
      </c>
      <c r="M20" s="32">
        <v>0.5</v>
      </c>
      <c r="N20" s="33">
        <v>0</v>
      </c>
      <c r="O20" s="33">
        <v>0</v>
      </c>
      <c r="P20" s="34">
        <f>M20*N20+O20</f>
        <v>0</v>
      </c>
      <c r="Q20" s="32"/>
      <c r="R20" s="33"/>
      <c r="S20" s="33"/>
      <c r="T20" s="34">
        <f>Q20*R20+S20</f>
        <v>0</v>
      </c>
      <c r="U20" s="32"/>
      <c r="V20" s="33"/>
      <c r="W20" s="33"/>
      <c r="X20" s="34">
        <f>U20*V20+W20</f>
        <v>0</v>
      </c>
      <c r="Y20" s="32"/>
      <c r="Z20" s="33"/>
      <c r="AA20" s="33"/>
      <c r="AB20" s="34">
        <f>Y20*Z20+AA20</f>
        <v>0</v>
      </c>
      <c r="AC20" s="32"/>
      <c r="AD20" s="33"/>
      <c r="AE20" s="33"/>
      <c r="AF20" s="55">
        <f>AC20*AD20+AE20</f>
        <v>0</v>
      </c>
      <c r="AG20" s="32"/>
      <c r="AH20" s="33"/>
      <c r="AI20" s="33"/>
      <c r="AJ20" s="34">
        <f>AG20*AH20+AI20</f>
        <v>0</v>
      </c>
      <c r="AK20" s="32"/>
      <c r="AL20" s="33"/>
      <c r="AM20" s="33"/>
      <c r="AN20" s="55">
        <f>AK20*AL20+AM20</f>
        <v>0</v>
      </c>
      <c r="AO20" s="32"/>
      <c r="AP20" s="33"/>
      <c r="AQ20" s="33"/>
      <c r="AR20" s="55">
        <f>AO20*AP20+AQ20</f>
        <v>0</v>
      </c>
      <c r="AS20" s="32"/>
      <c r="AT20" s="33"/>
      <c r="AU20" s="33"/>
      <c r="AV20" s="34">
        <f>AS20*AT20+AU20</f>
        <v>0</v>
      </c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2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</row>
    <row r="21" spans="1:80" s="1" customFormat="1" x14ac:dyDescent="0.25">
      <c r="A21" s="41">
        <v>18</v>
      </c>
      <c r="B21" s="118" t="s">
        <v>20</v>
      </c>
      <c r="C21" s="48">
        <v>2006</v>
      </c>
      <c r="D21" s="74">
        <f>SUM(H21+L21+P21+T21+X21+AB21+AF21+AJ21+AN21+AR21+AV21)</f>
        <v>47</v>
      </c>
      <c r="E21" s="70">
        <v>1</v>
      </c>
      <c r="F21" s="33">
        <v>42</v>
      </c>
      <c r="G21" s="33">
        <v>5</v>
      </c>
      <c r="H21" s="34">
        <f>E21*F21+G21</f>
        <v>47</v>
      </c>
      <c r="I21" s="32"/>
      <c r="J21" s="33"/>
      <c r="K21" s="33"/>
      <c r="L21" s="46">
        <f>I21*J21+K21</f>
        <v>0</v>
      </c>
      <c r="M21" s="32"/>
      <c r="N21" s="33"/>
      <c r="O21" s="33"/>
      <c r="P21" s="34">
        <f>M21*N21+O21</f>
        <v>0</v>
      </c>
      <c r="Q21" s="32"/>
      <c r="R21" s="33"/>
      <c r="S21" s="33"/>
      <c r="T21" s="34">
        <f>Q21*R21+S21</f>
        <v>0</v>
      </c>
      <c r="U21" s="32"/>
      <c r="V21" s="33"/>
      <c r="W21" s="33"/>
      <c r="X21" s="34">
        <f>U21*V21+W21</f>
        <v>0</v>
      </c>
      <c r="Y21" s="32"/>
      <c r="Z21" s="33"/>
      <c r="AA21" s="33"/>
      <c r="AB21" s="34">
        <f>Y21*Z21+AA21</f>
        <v>0</v>
      </c>
      <c r="AC21" s="32"/>
      <c r="AD21" s="33"/>
      <c r="AE21" s="33"/>
      <c r="AF21" s="55">
        <f>AC21*AD21+AE21</f>
        <v>0</v>
      </c>
      <c r="AG21" s="32"/>
      <c r="AH21" s="33"/>
      <c r="AI21" s="33"/>
      <c r="AJ21" s="34">
        <f>AG21*AH21+AI21</f>
        <v>0</v>
      </c>
      <c r="AK21" s="32"/>
      <c r="AL21" s="33"/>
      <c r="AM21" s="33"/>
      <c r="AN21" s="55">
        <f>AK21*AL21+AM21</f>
        <v>0</v>
      </c>
      <c r="AO21" s="32"/>
      <c r="AP21" s="33"/>
      <c r="AQ21" s="33"/>
      <c r="AR21" s="55">
        <f>AO21*AP21+AQ21</f>
        <v>0</v>
      </c>
      <c r="AS21" s="32"/>
      <c r="AT21" s="33"/>
      <c r="AU21" s="33"/>
      <c r="AV21" s="34">
        <f>AS21*AT21+AU21</f>
        <v>0</v>
      </c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</row>
    <row r="22" spans="1:80" s="1" customFormat="1" x14ac:dyDescent="0.25">
      <c r="A22" s="41">
        <v>19</v>
      </c>
      <c r="B22" s="118" t="s">
        <v>131</v>
      </c>
      <c r="C22" s="48">
        <v>2001</v>
      </c>
      <c r="D22" s="74">
        <f>SUM(H22+L22+P22+T22+X22+AB22+AF22+AJ22+AN22+AR22+AV22)</f>
        <v>45</v>
      </c>
      <c r="E22" s="70"/>
      <c r="F22" s="33"/>
      <c r="G22" s="33"/>
      <c r="H22" s="34">
        <f>E22*F22+G22</f>
        <v>0</v>
      </c>
      <c r="I22" s="32"/>
      <c r="J22" s="33"/>
      <c r="K22" s="33"/>
      <c r="L22" s="46">
        <f>I22*J22+K22</f>
        <v>0</v>
      </c>
      <c r="M22" s="32"/>
      <c r="N22" s="33"/>
      <c r="O22" s="33"/>
      <c r="P22" s="34">
        <f>M22*N22+O22</f>
        <v>0</v>
      </c>
      <c r="Q22" s="32"/>
      <c r="R22" s="33"/>
      <c r="S22" s="33"/>
      <c r="T22" s="34">
        <f>Q22*R22+S22</f>
        <v>0</v>
      </c>
      <c r="U22" s="32"/>
      <c r="V22" s="33"/>
      <c r="W22" s="33"/>
      <c r="X22" s="34">
        <f>U22*V22+W22</f>
        <v>0</v>
      </c>
      <c r="Y22" s="32">
        <v>1</v>
      </c>
      <c r="Z22" s="33">
        <v>40</v>
      </c>
      <c r="AA22" s="33">
        <v>5</v>
      </c>
      <c r="AB22" s="34">
        <f>Y22*Z22+AA22</f>
        <v>45</v>
      </c>
      <c r="AC22" s="32"/>
      <c r="AD22" s="33"/>
      <c r="AE22" s="33"/>
      <c r="AF22" s="55">
        <f>AC22*AD22+AE22</f>
        <v>0</v>
      </c>
      <c r="AG22" s="32"/>
      <c r="AH22" s="33"/>
      <c r="AI22" s="33"/>
      <c r="AJ22" s="34">
        <f>AG22*AH22+AI22</f>
        <v>0</v>
      </c>
      <c r="AK22" s="32"/>
      <c r="AL22" s="33"/>
      <c r="AM22" s="33"/>
      <c r="AN22" s="55">
        <f>AK22*AL22+AM22</f>
        <v>0</v>
      </c>
      <c r="AO22" s="32"/>
      <c r="AP22" s="33"/>
      <c r="AQ22" s="33"/>
      <c r="AR22" s="55">
        <f>AO22*AP22+AQ22</f>
        <v>0</v>
      </c>
      <c r="AS22" s="32"/>
      <c r="AT22" s="33"/>
      <c r="AU22" s="33"/>
      <c r="AV22" s="34">
        <f>AS22*AT22+AU22</f>
        <v>0</v>
      </c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</row>
    <row r="23" spans="1:80" s="1" customFormat="1" x14ac:dyDescent="0.25">
      <c r="A23" s="41">
        <v>20</v>
      </c>
      <c r="B23" s="117" t="s">
        <v>10</v>
      </c>
      <c r="C23" s="48">
        <v>2000</v>
      </c>
      <c r="D23" s="74">
        <f>SUM(H23+L23+P23+T23+X23+AB23+AF23+AJ23+AN23+AR23+AV23)</f>
        <v>39</v>
      </c>
      <c r="E23" s="70"/>
      <c r="F23" s="33"/>
      <c r="G23" s="33"/>
      <c r="H23" s="34">
        <f>E23*F23+G23</f>
        <v>0</v>
      </c>
      <c r="I23" s="32"/>
      <c r="J23" s="33"/>
      <c r="K23" s="33"/>
      <c r="L23" s="46">
        <f>I23*J23+K23</f>
        <v>0</v>
      </c>
      <c r="M23" s="32">
        <v>1</v>
      </c>
      <c r="N23" s="33">
        <v>26</v>
      </c>
      <c r="O23" s="33">
        <v>13</v>
      </c>
      <c r="P23" s="34">
        <f>M23*N23+O23</f>
        <v>39</v>
      </c>
      <c r="Q23" s="32"/>
      <c r="R23" s="33"/>
      <c r="S23" s="33"/>
      <c r="T23" s="34">
        <f>Q23*R23+S23</f>
        <v>0</v>
      </c>
      <c r="U23" s="32"/>
      <c r="V23" s="33"/>
      <c r="W23" s="33"/>
      <c r="X23" s="34">
        <f>U23*V23+W23</f>
        <v>0</v>
      </c>
      <c r="Y23" s="32"/>
      <c r="Z23" s="33"/>
      <c r="AA23" s="33"/>
      <c r="AB23" s="34">
        <f>Y23*Z23+AA23</f>
        <v>0</v>
      </c>
      <c r="AC23" s="32"/>
      <c r="AD23" s="33"/>
      <c r="AE23" s="33"/>
      <c r="AF23" s="55">
        <f>AC23*AD23+AE23</f>
        <v>0</v>
      </c>
      <c r="AG23" s="32"/>
      <c r="AH23" s="33"/>
      <c r="AI23" s="33"/>
      <c r="AJ23" s="34">
        <f>AG23*AH23+AI23</f>
        <v>0</v>
      </c>
      <c r="AK23" s="32"/>
      <c r="AL23" s="33"/>
      <c r="AM23" s="33"/>
      <c r="AN23" s="55">
        <f>AK23*AL23+AM23</f>
        <v>0</v>
      </c>
      <c r="AO23" s="32"/>
      <c r="AP23" s="33"/>
      <c r="AQ23" s="33"/>
      <c r="AR23" s="55">
        <f>AO23*AP23+AQ23</f>
        <v>0</v>
      </c>
      <c r="AS23" s="32"/>
      <c r="AT23" s="33"/>
      <c r="AU23" s="33"/>
      <c r="AV23" s="34">
        <f>AS23*AT23+AU23</f>
        <v>0</v>
      </c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95"/>
      <c r="CB23" s="95"/>
    </row>
    <row r="24" spans="1:80" s="1" customFormat="1" x14ac:dyDescent="0.25">
      <c r="A24" s="41">
        <v>21</v>
      </c>
      <c r="B24" s="118" t="s">
        <v>102</v>
      </c>
      <c r="C24" s="48">
        <v>2001</v>
      </c>
      <c r="D24" s="74">
        <f>SUM(H24+L24+P24+T24+X24+AB24+AF24+AJ24+AN24+AR24+AV24)</f>
        <v>32</v>
      </c>
      <c r="E24" s="70"/>
      <c r="F24" s="33"/>
      <c r="G24" s="33"/>
      <c r="H24" s="34">
        <f>E24*F24+G24</f>
        <v>0</v>
      </c>
      <c r="I24" s="32"/>
      <c r="J24" s="33"/>
      <c r="K24" s="33"/>
      <c r="L24" s="46">
        <f>I24*J24+K24</f>
        <v>0</v>
      </c>
      <c r="M24" s="32">
        <v>1</v>
      </c>
      <c r="N24" s="33">
        <v>26</v>
      </c>
      <c r="O24" s="33">
        <v>6</v>
      </c>
      <c r="P24" s="34">
        <f>M24*N24+O24</f>
        <v>32</v>
      </c>
      <c r="Q24" s="32"/>
      <c r="R24" s="33"/>
      <c r="S24" s="33"/>
      <c r="T24" s="34">
        <f>Q24*R24+S24</f>
        <v>0</v>
      </c>
      <c r="U24" s="32"/>
      <c r="V24" s="33"/>
      <c r="W24" s="33"/>
      <c r="X24" s="34">
        <f>U24*V24+W24</f>
        <v>0</v>
      </c>
      <c r="Y24" s="32"/>
      <c r="Z24" s="33"/>
      <c r="AA24" s="33"/>
      <c r="AB24" s="34">
        <f>Y24*Z24+AA24</f>
        <v>0</v>
      </c>
      <c r="AC24" s="32"/>
      <c r="AD24" s="33"/>
      <c r="AE24" s="33"/>
      <c r="AF24" s="55">
        <f>AC24*AD24+AE24</f>
        <v>0</v>
      </c>
      <c r="AG24" s="32"/>
      <c r="AH24" s="33"/>
      <c r="AI24" s="33"/>
      <c r="AJ24" s="34">
        <f>AG24*AH24+AI24</f>
        <v>0</v>
      </c>
      <c r="AK24" s="32"/>
      <c r="AL24" s="33"/>
      <c r="AM24" s="33"/>
      <c r="AN24" s="55">
        <f>AK24*AL24+AM24</f>
        <v>0</v>
      </c>
      <c r="AO24" s="32"/>
      <c r="AP24" s="33"/>
      <c r="AQ24" s="33"/>
      <c r="AR24" s="55">
        <f>AO24*AP24+AQ24</f>
        <v>0</v>
      </c>
      <c r="AS24" s="32"/>
      <c r="AT24" s="33"/>
      <c r="AU24" s="33"/>
      <c r="AV24" s="34">
        <f>AS24*AT24+AU24</f>
        <v>0</v>
      </c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</row>
    <row r="25" spans="1:80" s="1" customFormat="1" x14ac:dyDescent="0.25">
      <c r="A25" s="41">
        <v>22</v>
      </c>
      <c r="B25" s="118" t="s">
        <v>103</v>
      </c>
      <c r="C25" s="48">
        <v>2004</v>
      </c>
      <c r="D25" s="74">
        <f>SUM(H25+L25+P25+T25+X25+AB25+AF25+AJ25+AN25+AR25+AV25)</f>
        <v>31</v>
      </c>
      <c r="E25" s="70"/>
      <c r="F25" s="33"/>
      <c r="G25" s="33"/>
      <c r="H25" s="34">
        <f>E25*F25+G25</f>
        <v>0</v>
      </c>
      <c r="I25" s="32"/>
      <c r="J25" s="33"/>
      <c r="K25" s="33"/>
      <c r="L25" s="46">
        <f>I25*J25+K25</f>
        <v>0</v>
      </c>
      <c r="M25" s="32">
        <v>1</v>
      </c>
      <c r="N25" s="33">
        <v>26</v>
      </c>
      <c r="O25" s="33">
        <v>5</v>
      </c>
      <c r="P25" s="34">
        <f>M25*N25+O25</f>
        <v>31</v>
      </c>
      <c r="Q25" s="32"/>
      <c r="R25" s="33"/>
      <c r="S25" s="33"/>
      <c r="T25" s="34">
        <f>Q25*R25+S25</f>
        <v>0</v>
      </c>
      <c r="U25" s="32"/>
      <c r="V25" s="33"/>
      <c r="W25" s="33"/>
      <c r="X25" s="34">
        <f>U25*V25+W25</f>
        <v>0</v>
      </c>
      <c r="Y25" s="32"/>
      <c r="Z25" s="33"/>
      <c r="AA25" s="33"/>
      <c r="AB25" s="34">
        <f>Y25*Z25+AA25</f>
        <v>0</v>
      </c>
      <c r="AC25" s="32"/>
      <c r="AD25" s="33"/>
      <c r="AE25" s="33"/>
      <c r="AF25" s="55">
        <f>AC25*AD25+AE25</f>
        <v>0</v>
      </c>
      <c r="AG25" s="32"/>
      <c r="AH25" s="33"/>
      <c r="AI25" s="33"/>
      <c r="AJ25" s="34">
        <f>AG25*AH25+AI25</f>
        <v>0</v>
      </c>
      <c r="AK25" s="32"/>
      <c r="AL25" s="33"/>
      <c r="AM25" s="33"/>
      <c r="AN25" s="55">
        <f>AK25*AL25+AM25</f>
        <v>0</v>
      </c>
      <c r="AO25" s="32"/>
      <c r="AP25" s="33"/>
      <c r="AQ25" s="33"/>
      <c r="AR25" s="55">
        <f>AO25*AP25+AQ25</f>
        <v>0</v>
      </c>
      <c r="AS25" s="32"/>
      <c r="AT25" s="33"/>
      <c r="AU25" s="33"/>
      <c r="AV25" s="34">
        <f>AS25*AT25+AU25</f>
        <v>0</v>
      </c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</row>
    <row r="26" spans="1:80" s="1" customFormat="1" x14ac:dyDescent="0.25">
      <c r="A26" s="41">
        <v>23</v>
      </c>
      <c r="B26" s="117" t="s">
        <v>30</v>
      </c>
      <c r="C26" s="48">
        <v>2003</v>
      </c>
      <c r="D26" s="74">
        <f>SUM(H26+L26+P26+T26+X26+AB26+AF26+AJ26+AN26+AR26+AV26)</f>
        <v>30</v>
      </c>
      <c r="E26" s="70"/>
      <c r="F26" s="33"/>
      <c r="G26" s="33"/>
      <c r="H26" s="34">
        <f>E26*F26+G26</f>
        <v>0</v>
      </c>
      <c r="I26" s="32"/>
      <c r="J26" s="33"/>
      <c r="K26" s="33"/>
      <c r="L26" s="46">
        <f>I26*J26+K26</f>
        <v>0</v>
      </c>
      <c r="M26" s="32">
        <v>1</v>
      </c>
      <c r="N26" s="33">
        <v>26</v>
      </c>
      <c r="O26" s="33">
        <v>4</v>
      </c>
      <c r="P26" s="34">
        <f>M26*N26+O26</f>
        <v>30</v>
      </c>
      <c r="Q26" s="32"/>
      <c r="R26" s="33"/>
      <c r="S26" s="33"/>
      <c r="T26" s="34">
        <f>Q26*R26+S26</f>
        <v>0</v>
      </c>
      <c r="U26" s="32"/>
      <c r="V26" s="33"/>
      <c r="W26" s="33"/>
      <c r="X26" s="34">
        <f>U26*V26+W26</f>
        <v>0</v>
      </c>
      <c r="Y26" s="32"/>
      <c r="Z26" s="33"/>
      <c r="AA26" s="33"/>
      <c r="AB26" s="34">
        <f>Y26*Z26+AA26</f>
        <v>0</v>
      </c>
      <c r="AC26" s="32"/>
      <c r="AD26" s="33"/>
      <c r="AE26" s="33"/>
      <c r="AF26" s="55">
        <f>AC26*AD26+AE26</f>
        <v>0</v>
      </c>
      <c r="AG26" s="32"/>
      <c r="AH26" s="33"/>
      <c r="AI26" s="33"/>
      <c r="AJ26" s="34">
        <f>AG26*AH26+AI26</f>
        <v>0</v>
      </c>
      <c r="AK26" s="32"/>
      <c r="AL26" s="33"/>
      <c r="AM26" s="33"/>
      <c r="AN26" s="55">
        <f>AK26*AL26+AM26</f>
        <v>0</v>
      </c>
      <c r="AO26" s="32"/>
      <c r="AP26" s="33"/>
      <c r="AQ26" s="33"/>
      <c r="AR26" s="55">
        <f>AO26*AP26+AQ26</f>
        <v>0</v>
      </c>
      <c r="AS26" s="32"/>
      <c r="AT26" s="33"/>
      <c r="AU26" s="33"/>
      <c r="AV26" s="34">
        <f>AS26*AT26+AU26</f>
        <v>0</v>
      </c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</row>
    <row r="27" spans="1:80" s="1" customFormat="1" x14ac:dyDescent="0.25">
      <c r="A27" s="41">
        <v>24</v>
      </c>
      <c r="B27" s="117" t="s">
        <v>28</v>
      </c>
      <c r="C27" s="48">
        <v>2004</v>
      </c>
      <c r="D27" s="74">
        <f>SUM(H27+L27+P27+T27+X27+AB27+AF27+AJ27+AN27+AR27+AV27)</f>
        <v>29</v>
      </c>
      <c r="E27" s="70">
        <v>0</v>
      </c>
      <c r="F27" s="33">
        <v>0</v>
      </c>
      <c r="G27" s="33">
        <v>0</v>
      </c>
      <c r="H27" s="34">
        <f>E27*F27+G27</f>
        <v>0</v>
      </c>
      <c r="I27" s="32"/>
      <c r="J27" s="33"/>
      <c r="K27" s="33"/>
      <c r="L27" s="46">
        <f>I27*J27+K27</f>
        <v>0</v>
      </c>
      <c r="M27" s="32">
        <v>1</v>
      </c>
      <c r="N27" s="33">
        <v>26</v>
      </c>
      <c r="O27" s="33">
        <v>3</v>
      </c>
      <c r="P27" s="34">
        <f>M27*N27+O27</f>
        <v>29</v>
      </c>
      <c r="Q27" s="32"/>
      <c r="R27" s="33"/>
      <c r="S27" s="33"/>
      <c r="T27" s="34">
        <f>Q27*R27+S27</f>
        <v>0</v>
      </c>
      <c r="U27" s="32"/>
      <c r="V27" s="33"/>
      <c r="W27" s="33"/>
      <c r="X27" s="34">
        <f>U27*V27+W27</f>
        <v>0</v>
      </c>
      <c r="Y27" s="32"/>
      <c r="Z27" s="33"/>
      <c r="AA27" s="33"/>
      <c r="AB27" s="34">
        <f>Y27*Z27+AA27</f>
        <v>0</v>
      </c>
      <c r="AC27" s="32"/>
      <c r="AD27" s="33"/>
      <c r="AE27" s="33"/>
      <c r="AF27" s="55">
        <f>AC27*AD27+AE27</f>
        <v>0</v>
      </c>
      <c r="AG27" s="32"/>
      <c r="AH27" s="33"/>
      <c r="AI27" s="33"/>
      <c r="AJ27" s="34">
        <f>AG27*AH27+AI27</f>
        <v>0</v>
      </c>
      <c r="AK27" s="32"/>
      <c r="AL27" s="33"/>
      <c r="AM27" s="33"/>
      <c r="AN27" s="55">
        <f>AK27*AL27+AM27</f>
        <v>0</v>
      </c>
      <c r="AO27" s="32"/>
      <c r="AP27" s="33"/>
      <c r="AQ27" s="33"/>
      <c r="AR27" s="55">
        <f>AO27*AP27+AQ27</f>
        <v>0</v>
      </c>
      <c r="AS27" s="32"/>
      <c r="AT27" s="33"/>
      <c r="AU27" s="33"/>
      <c r="AV27" s="34">
        <f>AS27*AT27+AU27</f>
        <v>0</v>
      </c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</row>
    <row r="28" spans="1:80" s="1" customFormat="1" x14ac:dyDescent="0.25">
      <c r="A28" s="41">
        <v>25</v>
      </c>
      <c r="B28" s="117" t="s">
        <v>24</v>
      </c>
      <c r="C28" s="48">
        <v>2003</v>
      </c>
      <c r="D28" s="74">
        <f>SUM(H28+L28+P28+T28+X28+AB28+AF28+AJ28+AN28+AR28+AV28)</f>
        <v>27.5</v>
      </c>
      <c r="E28" s="70">
        <v>0</v>
      </c>
      <c r="F28" s="33">
        <v>0</v>
      </c>
      <c r="G28" s="33">
        <v>0</v>
      </c>
      <c r="H28" s="34">
        <f>E28*F28+G28</f>
        <v>0</v>
      </c>
      <c r="I28" s="32">
        <v>0</v>
      </c>
      <c r="J28" s="33">
        <v>0</v>
      </c>
      <c r="K28" s="33">
        <v>0</v>
      </c>
      <c r="L28" s="46">
        <f>I28*J28+K28</f>
        <v>0</v>
      </c>
      <c r="M28" s="32"/>
      <c r="N28" s="33"/>
      <c r="O28" s="33"/>
      <c r="P28" s="34">
        <f>M28*N28+O28</f>
        <v>0</v>
      </c>
      <c r="Q28" s="32">
        <v>0.5</v>
      </c>
      <c r="R28" s="33">
        <v>51</v>
      </c>
      <c r="S28" s="33">
        <v>2</v>
      </c>
      <c r="T28" s="34">
        <f>Q28*R28+S28</f>
        <v>27.5</v>
      </c>
      <c r="U28" s="32"/>
      <c r="V28" s="33"/>
      <c r="W28" s="33"/>
      <c r="X28" s="34">
        <f>U28*V28+W28</f>
        <v>0</v>
      </c>
      <c r="Y28" s="32">
        <v>1</v>
      </c>
      <c r="Z28" s="33">
        <v>0</v>
      </c>
      <c r="AA28" s="33">
        <v>0</v>
      </c>
      <c r="AB28" s="34">
        <f>Y28*Z28+AA28</f>
        <v>0</v>
      </c>
      <c r="AC28" s="32"/>
      <c r="AD28" s="33"/>
      <c r="AE28" s="33"/>
      <c r="AF28" s="55">
        <f>AC28*AD28+AE28</f>
        <v>0</v>
      </c>
      <c r="AG28" s="32"/>
      <c r="AH28" s="33"/>
      <c r="AI28" s="33"/>
      <c r="AJ28" s="34">
        <f>AG28*AH28+AI28</f>
        <v>0</v>
      </c>
      <c r="AK28" s="32"/>
      <c r="AL28" s="33"/>
      <c r="AM28" s="33"/>
      <c r="AN28" s="55">
        <f>AK28*AL28+AM28</f>
        <v>0</v>
      </c>
      <c r="AO28" s="32"/>
      <c r="AP28" s="33"/>
      <c r="AQ28" s="33"/>
      <c r="AR28" s="55">
        <f>AO28*AP28+AQ28</f>
        <v>0</v>
      </c>
      <c r="AS28" s="32"/>
      <c r="AT28" s="33"/>
      <c r="AU28" s="33"/>
      <c r="AV28" s="34">
        <f>AS28*AT28+AU28</f>
        <v>0</v>
      </c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</row>
    <row r="29" spans="1:80" s="1" customFormat="1" x14ac:dyDescent="0.25">
      <c r="A29" s="41">
        <v>26</v>
      </c>
      <c r="B29" s="118" t="s">
        <v>82</v>
      </c>
      <c r="C29" s="48">
        <v>2005</v>
      </c>
      <c r="D29" s="74">
        <f>SUM(H29+L29+P29+T29+X29+AB29+AF29+AJ29+AN29+AR29+AV29)</f>
        <v>26</v>
      </c>
      <c r="E29" s="70"/>
      <c r="F29" s="33"/>
      <c r="G29" s="33"/>
      <c r="H29" s="34">
        <f>E29*F29+G29</f>
        <v>0</v>
      </c>
      <c r="I29" s="32">
        <v>1</v>
      </c>
      <c r="J29" s="33">
        <v>22</v>
      </c>
      <c r="K29" s="33">
        <v>4</v>
      </c>
      <c r="L29" s="46">
        <f>I29*J29+K29</f>
        <v>26</v>
      </c>
      <c r="M29" s="32"/>
      <c r="N29" s="33"/>
      <c r="O29" s="33"/>
      <c r="P29" s="34">
        <f>M29*N29+O29</f>
        <v>0</v>
      </c>
      <c r="Q29" s="32"/>
      <c r="R29" s="33"/>
      <c r="S29" s="33"/>
      <c r="T29" s="34">
        <f>Q29*R29+S29</f>
        <v>0</v>
      </c>
      <c r="U29" s="32"/>
      <c r="V29" s="33"/>
      <c r="W29" s="33"/>
      <c r="X29" s="34">
        <f>U29*V29+W29</f>
        <v>0</v>
      </c>
      <c r="Y29" s="32"/>
      <c r="Z29" s="33"/>
      <c r="AA29" s="33"/>
      <c r="AB29" s="34">
        <f>Y29*Z29+AA29</f>
        <v>0</v>
      </c>
      <c r="AC29" s="32"/>
      <c r="AD29" s="33"/>
      <c r="AE29" s="33"/>
      <c r="AF29" s="55">
        <f>AC29*AD29+AE29</f>
        <v>0</v>
      </c>
      <c r="AG29" s="32"/>
      <c r="AH29" s="33"/>
      <c r="AI29" s="33"/>
      <c r="AJ29" s="34">
        <f>AG29*AH29+AI29</f>
        <v>0</v>
      </c>
      <c r="AK29" s="32"/>
      <c r="AL29" s="33"/>
      <c r="AM29" s="33"/>
      <c r="AN29" s="55">
        <f>AK29*AL29+AM29</f>
        <v>0</v>
      </c>
      <c r="AO29" s="32"/>
      <c r="AP29" s="33"/>
      <c r="AQ29" s="33"/>
      <c r="AR29" s="55">
        <f>AO29*AP29+AQ29</f>
        <v>0</v>
      </c>
      <c r="AS29" s="32"/>
      <c r="AT29" s="33"/>
      <c r="AU29" s="33"/>
      <c r="AV29" s="34">
        <f>AS29*AT29+AU29</f>
        <v>0</v>
      </c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</row>
    <row r="30" spans="1:80" s="1" customFormat="1" x14ac:dyDescent="0.25">
      <c r="A30" s="41">
        <v>27</v>
      </c>
      <c r="B30" s="117" t="s">
        <v>32</v>
      </c>
      <c r="C30" s="48">
        <v>2004</v>
      </c>
      <c r="D30" s="74">
        <f>SUM(H30+L30+P30+T30+X30+AB30+AF30+AJ30+AN30+AR30+AV30)</f>
        <v>26</v>
      </c>
      <c r="E30" s="70"/>
      <c r="F30" s="33"/>
      <c r="G30" s="33"/>
      <c r="H30" s="34">
        <f>E30*F30+G30</f>
        <v>0</v>
      </c>
      <c r="I30" s="32">
        <v>1</v>
      </c>
      <c r="J30" s="33">
        <v>24</v>
      </c>
      <c r="K30" s="33">
        <v>2</v>
      </c>
      <c r="L30" s="46">
        <f>I30*J30+K30</f>
        <v>26</v>
      </c>
      <c r="M30" s="32"/>
      <c r="N30" s="33"/>
      <c r="O30" s="33"/>
      <c r="P30" s="34">
        <f>M30*N30+O30</f>
        <v>0</v>
      </c>
      <c r="Q30" s="32"/>
      <c r="R30" s="33"/>
      <c r="S30" s="33"/>
      <c r="T30" s="34">
        <f>Q30*R30+S30</f>
        <v>0</v>
      </c>
      <c r="U30" s="32"/>
      <c r="V30" s="33"/>
      <c r="W30" s="33"/>
      <c r="X30" s="34">
        <f>U30*V30+W30</f>
        <v>0</v>
      </c>
      <c r="Y30" s="32"/>
      <c r="Z30" s="33"/>
      <c r="AA30" s="33"/>
      <c r="AB30" s="34">
        <f>Y30*Z30+AA30</f>
        <v>0</v>
      </c>
      <c r="AC30" s="32"/>
      <c r="AD30" s="33"/>
      <c r="AE30" s="33"/>
      <c r="AF30" s="55">
        <f>AC30*AD30+AE30</f>
        <v>0</v>
      </c>
      <c r="AG30" s="32"/>
      <c r="AH30" s="33"/>
      <c r="AI30" s="33"/>
      <c r="AJ30" s="34">
        <f>AG30*AH30+AI30</f>
        <v>0</v>
      </c>
      <c r="AK30" s="32"/>
      <c r="AL30" s="33"/>
      <c r="AM30" s="33"/>
      <c r="AN30" s="55">
        <f>AK30*AL30+AM30</f>
        <v>0</v>
      </c>
      <c r="AO30" s="32"/>
      <c r="AP30" s="33"/>
      <c r="AQ30" s="33"/>
      <c r="AR30" s="55">
        <f>AO30*AP30+AQ30</f>
        <v>0</v>
      </c>
      <c r="AS30" s="32"/>
      <c r="AT30" s="33"/>
      <c r="AU30" s="33"/>
      <c r="AV30" s="34">
        <f>AS30*AT30+AU30</f>
        <v>0</v>
      </c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</row>
    <row r="31" spans="1:80" s="1" customFormat="1" x14ac:dyDescent="0.25">
      <c r="A31" s="41">
        <v>27</v>
      </c>
      <c r="B31" s="118" t="s">
        <v>66</v>
      </c>
      <c r="C31" s="48">
        <v>2001</v>
      </c>
      <c r="D31" s="74">
        <f>SUM(H31+L31+P31+T31+X31+AB31+AF31+AJ31+AN31+AR31+AV31)</f>
        <v>26</v>
      </c>
      <c r="E31" s="70">
        <v>1</v>
      </c>
      <c r="F31" s="33">
        <v>21</v>
      </c>
      <c r="G31" s="33">
        <v>5</v>
      </c>
      <c r="H31" s="34">
        <f>E31*F31+G31</f>
        <v>26</v>
      </c>
      <c r="I31" s="32"/>
      <c r="J31" s="33"/>
      <c r="K31" s="33"/>
      <c r="L31" s="46">
        <f>I31*J31+K31</f>
        <v>0</v>
      </c>
      <c r="M31" s="32"/>
      <c r="N31" s="33"/>
      <c r="O31" s="33"/>
      <c r="P31" s="34">
        <f>M31*N31+O31</f>
        <v>0</v>
      </c>
      <c r="Q31" s="32"/>
      <c r="R31" s="33"/>
      <c r="S31" s="33"/>
      <c r="T31" s="34">
        <f>Q31*R31+S31</f>
        <v>0</v>
      </c>
      <c r="U31" s="32"/>
      <c r="V31" s="33"/>
      <c r="W31" s="33"/>
      <c r="X31" s="34">
        <f>U31*V31+W31</f>
        <v>0</v>
      </c>
      <c r="Y31" s="32"/>
      <c r="Z31" s="33"/>
      <c r="AA31" s="33"/>
      <c r="AB31" s="34">
        <f>Y31*Z31+AA31</f>
        <v>0</v>
      </c>
      <c r="AC31" s="32"/>
      <c r="AD31" s="33"/>
      <c r="AE31" s="33"/>
      <c r="AF31" s="55">
        <f>AC31*AD31+AE31</f>
        <v>0</v>
      </c>
      <c r="AG31" s="32"/>
      <c r="AH31" s="33"/>
      <c r="AI31" s="33"/>
      <c r="AJ31" s="34">
        <f>AG31*AH31+AI31</f>
        <v>0</v>
      </c>
      <c r="AK31" s="32"/>
      <c r="AL31" s="33"/>
      <c r="AM31" s="33"/>
      <c r="AN31" s="55">
        <f>AK31*AL31+AM31</f>
        <v>0</v>
      </c>
      <c r="AO31" s="32"/>
      <c r="AP31" s="33"/>
      <c r="AQ31" s="33"/>
      <c r="AR31" s="55">
        <f>AO31*AP31+AQ31</f>
        <v>0</v>
      </c>
      <c r="AS31" s="32"/>
      <c r="AT31" s="33"/>
      <c r="AU31" s="33"/>
      <c r="AV31" s="34">
        <f>AS31*AT31+AU31</f>
        <v>0</v>
      </c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</row>
    <row r="32" spans="1:80" s="1" customFormat="1" x14ac:dyDescent="0.25">
      <c r="A32" s="41">
        <v>29</v>
      </c>
      <c r="B32" s="118" t="s">
        <v>77</v>
      </c>
      <c r="C32" s="48">
        <v>2006</v>
      </c>
      <c r="D32" s="74">
        <f>SUM(H32+L32+P32+T32+X32+AB32+AF32+AJ32+AN32+AR32+AV32)</f>
        <v>25</v>
      </c>
      <c r="E32" s="70"/>
      <c r="F32" s="33"/>
      <c r="G32" s="33"/>
      <c r="H32" s="34">
        <f>E32*F32+G32</f>
        <v>0</v>
      </c>
      <c r="I32" s="32">
        <v>1</v>
      </c>
      <c r="J32" s="33">
        <v>24</v>
      </c>
      <c r="K32" s="33">
        <v>1</v>
      </c>
      <c r="L32" s="46">
        <f>I32*J32+K32</f>
        <v>25</v>
      </c>
      <c r="M32" s="32"/>
      <c r="N32" s="33"/>
      <c r="O32" s="33"/>
      <c r="P32" s="34">
        <f>M32*N32+O32</f>
        <v>0</v>
      </c>
      <c r="Q32" s="32"/>
      <c r="R32" s="33"/>
      <c r="S32" s="33"/>
      <c r="T32" s="34">
        <f>Q32*R32+S32</f>
        <v>0</v>
      </c>
      <c r="U32" s="32"/>
      <c r="V32" s="33"/>
      <c r="W32" s="33"/>
      <c r="X32" s="34">
        <f>U32*V32+W32</f>
        <v>0</v>
      </c>
      <c r="Y32" s="32"/>
      <c r="Z32" s="33"/>
      <c r="AA32" s="33"/>
      <c r="AB32" s="34">
        <f>Y32*Z32+AA32</f>
        <v>0</v>
      </c>
      <c r="AC32" s="32"/>
      <c r="AD32" s="33"/>
      <c r="AE32" s="33"/>
      <c r="AF32" s="55">
        <f>AC32*AD32+AE32</f>
        <v>0</v>
      </c>
      <c r="AG32" s="32"/>
      <c r="AH32" s="33"/>
      <c r="AI32" s="33"/>
      <c r="AJ32" s="34">
        <f>AG32*AH32+AI32</f>
        <v>0</v>
      </c>
      <c r="AK32" s="32"/>
      <c r="AL32" s="33"/>
      <c r="AM32" s="33"/>
      <c r="AN32" s="55">
        <f>AK32*AL32+AM32</f>
        <v>0</v>
      </c>
      <c r="AO32" s="32"/>
      <c r="AP32" s="33"/>
      <c r="AQ32" s="33"/>
      <c r="AR32" s="55">
        <f>AO32*AP32+AQ32</f>
        <v>0</v>
      </c>
      <c r="AS32" s="32"/>
      <c r="AT32" s="33"/>
      <c r="AU32" s="33"/>
      <c r="AV32" s="34">
        <f>AS32*AT32+AU32</f>
        <v>0</v>
      </c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2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</row>
    <row r="33" spans="1:80" s="1" customFormat="1" x14ac:dyDescent="0.25">
      <c r="A33" s="41">
        <v>29</v>
      </c>
      <c r="B33" s="118" t="s">
        <v>83</v>
      </c>
      <c r="C33" s="48">
        <v>2004</v>
      </c>
      <c r="D33" s="74">
        <f>SUM(H33+L33+P33+T33+X33+AB33+AF33+AJ33+AN33+AR33+AV33)</f>
        <v>25</v>
      </c>
      <c r="E33" s="70"/>
      <c r="F33" s="33"/>
      <c r="G33" s="33"/>
      <c r="H33" s="34">
        <f>E33*F33+G33</f>
        <v>0</v>
      </c>
      <c r="I33" s="32">
        <v>1</v>
      </c>
      <c r="J33" s="33">
        <v>22</v>
      </c>
      <c r="K33" s="33">
        <v>3</v>
      </c>
      <c r="L33" s="46">
        <f>I33*J33+K33</f>
        <v>25</v>
      </c>
      <c r="M33" s="32"/>
      <c r="N33" s="33"/>
      <c r="O33" s="33"/>
      <c r="P33" s="34">
        <f>M33*N33+O33</f>
        <v>0</v>
      </c>
      <c r="Q33" s="32"/>
      <c r="R33" s="33"/>
      <c r="S33" s="33"/>
      <c r="T33" s="34">
        <f>Q33*R33+S33</f>
        <v>0</v>
      </c>
      <c r="U33" s="32"/>
      <c r="V33" s="33"/>
      <c r="W33" s="33"/>
      <c r="X33" s="34">
        <f>U33*V33+W33</f>
        <v>0</v>
      </c>
      <c r="Y33" s="32"/>
      <c r="Z33" s="33"/>
      <c r="AA33" s="33"/>
      <c r="AB33" s="34">
        <f>Y33*Z33+AA33</f>
        <v>0</v>
      </c>
      <c r="AC33" s="32"/>
      <c r="AD33" s="33"/>
      <c r="AE33" s="33"/>
      <c r="AF33" s="55">
        <f>AC33*AD33+AE33</f>
        <v>0</v>
      </c>
      <c r="AG33" s="32"/>
      <c r="AH33" s="33"/>
      <c r="AI33" s="33"/>
      <c r="AJ33" s="34">
        <f>AG33*AH33+AI33</f>
        <v>0</v>
      </c>
      <c r="AK33" s="32"/>
      <c r="AL33" s="33"/>
      <c r="AM33" s="33"/>
      <c r="AN33" s="55">
        <f>AK33*AL33+AM33</f>
        <v>0</v>
      </c>
      <c r="AO33" s="32"/>
      <c r="AP33" s="33"/>
      <c r="AQ33" s="33"/>
      <c r="AR33" s="55">
        <f>AO33*AP33+AQ33</f>
        <v>0</v>
      </c>
      <c r="AS33" s="32"/>
      <c r="AT33" s="33"/>
      <c r="AU33" s="33"/>
      <c r="AV33" s="34">
        <f>AS33*AT33+AU33</f>
        <v>0</v>
      </c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2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</row>
    <row r="34" spans="1:80" s="1" customFormat="1" x14ac:dyDescent="0.25">
      <c r="A34" s="41">
        <v>31</v>
      </c>
      <c r="B34" s="118" t="s">
        <v>84</v>
      </c>
      <c r="C34" s="48">
        <v>2005</v>
      </c>
      <c r="D34" s="74">
        <f>SUM(H34+L34+P34+T34+X34+AB34+AF34+AJ34+AN34+AR34+AV34)</f>
        <v>24</v>
      </c>
      <c r="E34" s="70"/>
      <c r="F34" s="33"/>
      <c r="G34" s="33"/>
      <c r="H34" s="34">
        <f>E34*F34+G34</f>
        <v>0</v>
      </c>
      <c r="I34" s="32">
        <v>1</v>
      </c>
      <c r="J34" s="33">
        <v>22</v>
      </c>
      <c r="K34" s="33">
        <v>2</v>
      </c>
      <c r="L34" s="46">
        <f>I34*J34+K34</f>
        <v>24</v>
      </c>
      <c r="M34" s="32"/>
      <c r="N34" s="33"/>
      <c r="O34" s="33"/>
      <c r="P34" s="34">
        <f>M34*N34+O34</f>
        <v>0</v>
      </c>
      <c r="Q34" s="32"/>
      <c r="R34" s="33"/>
      <c r="S34" s="33"/>
      <c r="T34" s="34">
        <f>Q34*R34+S34</f>
        <v>0</v>
      </c>
      <c r="U34" s="32"/>
      <c r="V34" s="33"/>
      <c r="W34" s="33"/>
      <c r="X34" s="34">
        <f>U34*V34+W34</f>
        <v>0</v>
      </c>
      <c r="Y34" s="32"/>
      <c r="Z34" s="33"/>
      <c r="AA34" s="33"/>
      <c r="AB34" s="34">
        <f>Y34*Z34+AA34</f>
        <v>0</v>
      </c>
      <c r="AC34" s="32"/>
      <c r="AD34" s="33"/>
      <c r="AE34" s="33"/>
      <c r="AF34" s="55">
        <f>AC34*AD34+AE34</f>
        <v>0</v>
      </c>
      <c r="AG34" s="32"/>
      <c r="AH34" s="33"/>
      <c r="AI34" s="33"/>
      <c r="AJ34" s="34">
        <f>AG34*AH34+AI34</f>
        <v>0</v>
      </c>
      <c r="AK34" s="32"/>
      <c r="AL34" s="33"/>
      <c r="AM34" s="33"/>
      <c r="AN34" s="55">
        <f>AK34*AL34+AM34</f>
        <v>0</v>
      </c>
      <c r="AO34" s="32"/>
      <c r="AP34" s="33"/>
      <c r="AQ34" s="33"/>
      <c r="AR34" s="55">
        <f>AO34*AP34+AQ34</f>
        <v>0</v>
      </c>
      <c r="AS34" s="32"/>
      <c r="AT34" s="33"/>
      <c r="AU34" s="33"/>
      <c r="AV34" s="34">
        <f>AS34*AT34+AU34</f>
        <v>0</v>
      </c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2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</row>
    <row r="35" spans="1:80" s="1" customFormat="1" x14ac:dyDescent="0.25">
      <c r="A35" s="41">
        <v>31</v>
      </c>
      <c r="B35" s="127" t="s">
        <v>78</v>
      </c>
      <c r="C35" s="48">
        <v>2003</v>
      </c>
      <c r="D35" s="74">
        <f>SUM(H35+L35+P35+T35+X35+AB35+AF35+AJ35)</f>
        <v>24</v>
      </c>
      <c r="E35" s="70"/>
      <c r="F35" s="33"/>
      <c r="G35" s="33"/>
      <c r="H35" s="34">
        <f>E35*F35+G35</f>
        <v>0</v>
      </c>
      <c r="I35" s="32">
        <v>1</v>
      </c>
      <c r="J35" s="33">
        <v>24</v>
      </c>
      <c r="K35" s="33">
        <v>0</v>
      </c>
      <c r="L35" s="34">
        <f>I35*J35+K35</f>
        <v>24</v>
      </c>
      <c r="M35" s="32"/>
      <c r="N35" s="33"/>
      <c r="O35" s="33"/>
      <c r="P35" s="34">
        <f>M35*N35+O35</f>
        <v>0</v>
      </c>
      <c r="Q35" s="32"/>
      <c r="R35" s="33"/>
      <c r="S35" s="33"/>
      <c r="T35" s="34">
        <f>Q35*R35+S35</f>
        <v>0</v>
      </c>
      <c r="U35" s="32"/>
      <c r="V35" s="33"/>
      <c r="W35" s="33"/>
      <c r="X35" s="34">
        <f>U35*V35+W35</f>
        <v>0</v>
      </c>
      <c r="Y35" s="32"/>
      <c r="Z35" s="33"/>
      <c r="AA35" s="33"/>
      <c r="AB35" s="34">
        <f>Y35*Z35+AA35</f>
        <v>0</v>
      </c>
      <c r="AC35" s="32"/>
      <c r="AD35" s="33"/>
      <c r="AE35" s="33"/>
      <c r="AF35" s="34">
        <f>AC35*AD35+AE35</f>
        <v>0</v>
      </c>
      <c r="AG35" s="32"/>
      <c r="AH35" s="33"/>
      <c r="AI35" s="33"/>
      <c r="AJ35" s="34">
        <f>AG35*AH35+AI35</f>
        <v>0</v>
      </c>
      <c r="AK35" s="32"/>
      <c r="AL35" s="33"/>
      <c r="AM35" s="33"/>
      <c r="AN35" s="34">
        <f>AK35*AL35+AM35</f>
        <v>0</v>
      </c>
      <c r="AO35" s="32"/>
      <c r="AP35" s="33"/>
      <c r="AQ35" s="33"/>
      <c r="AR35" s="34">
        <f>AO35*AP35+AQ35</f>
        <v>0</v>
      </c>
      <c r="AS35" s="32"/>
      <c r="AT35" s="33"/>
      <c r="AU35" s="33"/>
      <c r="AV35" s="34">
        <f>AS35*AT35+AU35</f>
        <v>0</v>
      </c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2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</row>
    <row r="36" spans="1:80" s="1" customFormat="1" x14ac:dyDescent="0.25">
      <c r="A36" s="41">
        <v>33</v>
      </c>
      <c r="B36" s="118" t="s">
        <v>59</v>
      </c>
      <c r="C36" s="48">
        <v>2006</v>
      </c>
      <c r="D36" s="74">
        <f>SUM(H36+L36+P36+T36+X36+AB36+AF36+AJ36)</f>
        <v>23</v>
      </c>
      <c r="E36" s="70">
        <v>1</v>
      </c>
      <c r="F36" s="33">
        <v>21</v>
      </c>
      <c r="G36" s="33">
        <v>2</v>
      </c>
      <c r="H36" s="34">
        <f>E36*F36+G36</f>
        <v>23</v>
      </c>
      <c r="I36" s="32"/>
      <c r="J36" s="33"/>
      <c r="K36" s="33"/>
      <c r="L36" s="34">
        <f>I36*J36+K36</f>
        <v>0</v>
      </c>
      <c r="M36" s="32"/>
      <c r="N36" s="33"/>
      <c r="O36" s="33"/>
      <c r="P36" s="34">
        <f>M36*N36+O36</f>
        <v>0</v>
      </c>
      <c r="Q36" s="32"/>
      <c r="R36" s="33"/>
      <c r="S36" s="33"/>
      <c r="T36" s="34">
        <f>Q36*R36+S36</f>
        <v>0</v>
      </c>
      <c r="U36" s="32"/>
      <c r="V36" s="33"/>
      <c r="W36" s="33"/>
      <c r="X36" s="34">
        <f>U36*V36+W36</f>
        <v>0</v>
      </c>
      <c r="Y36" s="32"/>
      <c r="Z36" s="33"/>
      <c r="AA36" s="33"/>
      <c r="AB36" s="34">
        <f>Y36*Z36+AA36</f>
        <v>0</v>
      </c>
      <c r="AC36" s="32"/>
      <c r="AD36" s="33"/>
      <c r="AE36" s="33"/>
      <c r="AF36" s="34">
        <f>AC36*AD36+AE36</f>
        <v>0</v>
      </c>
      <c r="AG36" s="32"/>
      <c r="AH36" s="33"/>
      <c r="AI36" s="33"/>
      <c r="AJ36" s="34">
        <f>AG36*AH36+AI36</f>
        <v>0</v>
      </c>
      <c r="AK36" s="32"/>
      <c r="AL36" s="33"/>
      <c r="AM36" s="33"/>
      <c r="AN36" s="34">
        <f>AK36*AL36+AM36</f>
        <v>0</v>
      </c>
      <c r="AO36" s="32"/>
      <c r="AP36" s="33"/>
      <c r="AQ36" s="33"/>
      <c r="AR36" s="34">
        <f>AO36*AP36+AQ36</f>
        <v>0</v>
      </c>
      <c r="AS36" s="32"/>
      <c r="AT36" s="33"/>
      <c r="AU36" s="33"/>
      <c r="AV36" s="34">
        <f>AS36*AT36+AU36</f>
        <v>0</v>
      </c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2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</row>
    <row r="37" spans="1:80" s="1" customFormat="1" x14ac:dyDescent="0.25">
      <c r="A37" s="41">
        <v>34</v>
      </c>
      <c r="B37" s="121" t="s">
        <v>134</v>
      </c>
      <c r="C37" s="48">
        <v>2006</v>
      </c>
      <c r="D37" s="74">
        <f>SUM(H37+L37+P37+T37+X37+AB37+AF37+AJ37+AN37+AR37+AV37)</f>
        <v>20</v>
      </c>
      <c r="E37" s="70"/>
      <c r="F37" s="33"/>
      <c r="G37" s="33"/>
      <c r="H37" s="46">
        <f>E37*F37+G37</f>
        <v>0</v>
      </c>
      <c r="I37" s="32"/>
      <c r="J37" s="33"/>
      <c r="K37" s="33"/>
      <c r="L37" s="34">
        <f>I37*J37+K37</f>
        <v>0</v>
      </c>
      <c r="M37" s="32"/>
      <c r="N37" s="33"/>
      <c r="O37" s="33"/>
      <c r="P37" s="34">
        <f>M37*N37+O37</f>
        <v>0</v>
      </c>
      <c r="Q37" s="32"/>
      <c r="R37" s="33"/>
      <c r="S37" s="33"/>
      <c r="T37" s="34">
        <f>Q37*R37+S37</f>
        <v>0</v>
      </c>
      <c r="U37" s="32"/>
      <c r="V37" s="33"/>
      <c r="W37" s="33"/>
      <c r="X37" s="34">
        <f>U37*V37+W37</f>
        <v>0</v>
      </c>
      <c r="Y37" s="32">
        <v>1</v>
      </c>
      <c r="Z37" s="33">
        <v>16</v>
      </c>
      <c r="AA37" s="33">
        <v>4</v>
      </c>
      <c r="AB37" s="34">
        <f>Y37*Z37+AA37</f>
        <v>20</v>
      </c>
      <c r="AC37" s="48"/>
      <c r="AD37" s="33"/>
      <c r="AE37" s="33"/>
      <c r="AF37" s="34">
        <f>AC37*AD37+AE37</f>
        <v>0</v>
      </c>
      <c r="AG37" s="48"/>
      <c r="AH37" s="33"/>
      <c r="AI37" s="33"/>
      <c r="AJ37" s="49">
        <f>AG37*AH37+AI37</f>
        <v>0</v>
      </c>
      <c r="AK37" s="32"/>
      <c r="AL37" s="33"/>
      <c r="AM37" s="33"/>
      <c r="AN37" s="34">
        <f>AK37*AL37+AM37</f>
        <v>0</v>
      </c>
      <c r="AO37" s="32"/>
      <c r="AP37" s="33"/>
      <c r="AQ37" s="33"/>
      <c r="AR37" s="34">
        <f>AO37*AP37+AQ37</f>
        <v>0</v>
      </c>
      <c r="AS37" s="32"/>
      <c r="AT37" s="33"/>
      <c r="AU37" s="33"/>
      <c r="AV37" s="34">
        <f>AS37*AT37+AU37</f>
        <v>0</v>
      </c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2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</row>
    <row r="38" spans="1:80" s="1" customFormat="1" x14ac:dyDescent="0.25">
      <c r="A38" s="41">
        <v>35</v>
      </c>
      <c r="B38" s="121" t="s">
        <v>43</v>
      </c>
      <c r="C38" s="48">
        <v>2006</v>
      </c>
      <c r="D38" s="74">
        <f>SUM(H38+L38+P38+T38+X38+AB38+AF38+AJ38+AN38+AR38+AV38)</f>
        <v>17</v>
      </c>
      <c r="E38" s="70"/>
      <c r="F38" s="33"/>
      <c r="G38" s="33"/>
      <c r="H38" s="46">
        <f>E38*F38+G38</f>
        <v>0</v>
      </c>
      <c r="I38" s="32"/>
      <c r="J38" s="33"/>
      <c r="K38" s="33"/>
      <c r="L38" s="34">
        <f>I38*J38+K38</f>
        <v>0</v>
      </c>
      <c r="M38" s="32"/>
      <c r="N38" s="33"/>
      <c r="O38" s="33"/>
      <c r="P38" s="34">
        <f>M38*N38+O38</f>
        <v>0</v>
      </c>
      <c r="Q38" s="32"/>
      <c r="R38" s="33"/>
      <c r="S38" s="33"/>
      <c r="T38" s="34">
        <f>Q38*R38+S38</f>
        <v>0</v>
      </c>
      <c r="U38" s="32"/>
      <c r="V38" s="33"/>
      <c r="W38" s="33"/>
      <c r="X38" s="34">
        <f>U38*V38+W38</f>
        <v>0</v>
      </c>
      <c r="Y38" s="32">
        <v>1</v>
      </c>
      <c r="Z38" s="33">
        <v>16</v>
      </c>
      <c r="AA38" s="33">
        <v>1</v>
      </c>
      <c r="AB38" s="34">
        <f>Y38*Z38+AA38</f>
        <v>17</v>
      </c>
      <c r="AC38" s="32"/>
      <c r="AD38" s="33"/>
      <c r="AE38" s="33"/>
      <c r="AF38" s="34">
        <f>AC38*AD38+AE38</f>
        <v>0</v>
      </c>
      <c r="AG38" s="48"/>
      <c r="AH38" s="33"/>
      <c r="AI38" s="33"/>
      <c r="AJ38" s="49">
        <f>AG38*AH38+AI38</f>
        <v>0</v>
      </c>
      <c r="AK38" s="32"/>
      <c r="AL38" s="33"/>
      <c r="AM38" s="33"/>
      <c r="AN38" s="34">
        <f>AK38*AL38+AM38</f>
        <v>0</v>
      </c>
      <c r="AO38" s="32"/>
      <c r="AP38" s="33"/>
      <c r="AQ38" s="33"/>
      <c r="AR38" s="34">
        <f>AO38*AP38+AQ38</f>
        <v>0</v>
      </c>
      <c r="AS38" s="32"/>
      <c r="AT38" s="33"/>
      <c r="AU38" s="33"/>
      <c r="AV38" s="34">
        <f>AS38*AT38+AU38</f>
        <v>0</v>
      </c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2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</row>
    <row r="39" spans="1:80" s="1" customFormat="1" x14ac:dyDescent="0.25">
      <c r="A39" s="41">
        <v>36</v>
      </c>
      <c r="B39" s="121" t="s">
        <v>135</v>
      </c>
      <c r="C39" s="48">
        <v>2009</v>
      </c>
      <c r="D39" s="74">
        <f>SUM(H39+L39+P39+T39+X39+AB39+AF39+AJ39+AN39+AR39+AV39)</f>
        <v>16</v>
      </c>
      <c r="E39" s="70"/>
      <c r="F39" s="33"/>
      <c r="G39" s="33"/>
      <c r="H39" s="46">
        <f>E39*F39+G39</f>
        <v>0</v>
      </c>
      <c r="I39" s="32"/>
      <c r="J39" s="33"/>
      <c r="K39" s="33"/>
      <c r="L39" s="34">
        <f>I39*J39+K39</f>
        <v>0</v>
      </c>
      <c r="M39" s="32"/>
      <c r="N39" s="33"/>
      <c r="O39" s="33"/>
      <c r="P39" s="34">
        <f>M39*N39+O39</f>
        <v>0</v>
      </c>
      <c r="Q39" s="32"/>
      <c r="R39" s="33"/>
      <c r="S39" s="33"/>
      <c r="T39" s="34">
        <f>Q39*R39+S39</f>
        <v>0</v>
      </c>
      <c r="U39" s="32"/>
      <c r="V39" s="33"/>
      <c r="W39" s="33"/>
      <c r="X39" s="34">
        <f>U39*V39+W39</f>
        <v>0</v>
      </c>
      <c r="Y39" s="35">
        <v>1</v>
      </c>
      <c r="Z39" s="36">
        <v>16</v>
      </c>
      <c r="AA39" s="36">
        <v>0</v>
      </c>
      <c r="AB39" s="34">
        <f>Y39*Z39+AA39</f>
        <v>16</v>
      </c>
      <c r="AC39" s="32"/>
      <c r="AD39" s="33"/>
      <c r="AE39" s="33"/>
      <c r="AF39" s="34">
        <f>AC39*AD39+AE39</f>
        <v>0</v>
      </c>
      <c r="AG39" s="32"/>
      <c r="AH39" s="33"/>
      <c r="AI39" s="33"/>
      <c r="AJ39" s="34">
        <f>AG39*AH39+AI39</f>
        <v>0</v>
      </c>
      <c r="AK39" s="32"/>
      <c r="AL39" s="33"/>
      <c r="AM39" s="33"/>
      <c r="AN39" s="34">
        <f>AK39*AL39+AM39</f>
        <v>0</v>
      </c>
      <c r="AO39" s="32"/>
      <c r="AP39" s="33"/>
      <c r="AQ39" s="33"/>
      <c r="AR39" s="34">
        <f>AO39*AP39+AQ39</f>
        <v>0</v>
      </c>
      <c r="AS39" s="32"/>
      <c r="AT39" s="33"/>
      <c r="AU39" s="33"/>
      <c r="AV39" s="34">
        <f>AS39*AT39+AU39</f>
        <v>0</v>
      </c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2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</row>
    <row r="40" spans="1:80" s="1" customFormat="1" x14ac:dyDescent="0.25">
      <c r="A40" s="41">
        <v>37</v>
      </c>
      <c r="B40" s="121" t="s">
        <v>109</v>
      </c>
      <c r="C40" s="48">
        <v>2006</v>
      </c>
      <c r="D40" s="74">
        <f>SUM(H40+L40+P40+T40+X40+AB40+AF40+AJ40+AN40+AR40+AV40)</f>
        <v>15</v>
      </c>
      <c r="E40" s="111"/>
      <c r="F40" s="36"/>
      <c r="G40" s="36"/>
      <c r="H40" s="46">
        <f>E40*F40+G40</f>
        <v>0</v>
      </c>
      <c r="I40" s="32"/>
      <c r="J40" s="33"/>
      <c r="K40" s="33"/>
      <c r="L40" s="34">
        <f>I40*J40+K40</f>
        <v>0</v>
      </c>
      <c r="M40" s="32"/>
      <c r="N40" s="33"/>
      <c r="O40" s="33"/>
      <c r="P40" s="34">
        <f>M40*N40+O40</f>
        <v>0</v>
      </c>
      <c r="Q40" s="32">
        <v>0.5</v>
      </c>
      <c r="R40" s="33">
        <v>22</v>
      </c>
      <c r="S40" s="33">
        <v>4</v>
      </c>
      <c r="T40" s="34">
        <f>Q40*R40+S40</f>
        <v>15</v>
      </c>
      <c r="U40" s="32"/>
      <c r="V40" s="33"/>
      <c r="W40" s="33"/>
      <c r="X40" s="34">
        <f>U40*V40+W40</f>
        <v>0</v>
      </c>
      <c r="Y40" s="35"/>
      <c r="Z40" s="36"/>
      <c r="AA40" s="36"/>
      <c r="AB40" s="34">
        <f>Y40*Z40+AA40</f>
        <v>0</v>
      </c>
      <c r="AC40" s="32">
        <v>1</v>
      </c>
      <c r="AD40" s="33">
        <v>0</v>
      </c>
      <c r="AE40" s="33">
        <v>0</v>
      </c>
      <c r="AF40" s="34">
        <f>AC40*AD40+AE40</f>
        <v>0</v>
      </c>
      <c r="AG40" s="32"/>
      <c r="AH40" s="33"/>
      <c r="AI40" s="33"/>
      <c r="AJ40" s="34">
        <f>AG40*AH40+AI40</f>
        <v>0</v>
      </c>
      <c r="AK40" s="32"/>
      <c r="AL40" s="33"/>
      <c r="AM40" s="33"/>
      <c r="AN40" s="34">
        <f>AK40*AL40+AM40</f>
        <v>0</v>
      </c>
      <c r="AO40" s="32"/>
      <c r="AP40" s="33"/>
      <c r="AQ40" s="33"/>
      <c r="AR40" s="34">
        <f>AO40*AP40+AQ40</f>
        <v>0</v>
      </c>
      <c r="AS40" s="32"/>
      <c r="AT40" s="33"/>
      <c r="AU40" s="33"/>
      <c r="AV40" s="34">
        <f>AS40*AT40+AU40</f>
        <v>0</v>
      </c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2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</row>
    <row r="41" spans="1:80" s="1" customFormat="1" x14ac:dyDescent="0.25">
      <c r="A41" s="41">
        <v>38</v>
      </c>
      <c r="B41" s="128" t="s">
        <v>104</v>
      </c>
      <c r="C41" s="48">
        <v>2008</v>
      </c>
      <c r="D41" s="74">
        <f>SUM(H41+L41+P41+T41+X41+AB41+AF41+AJ41+AN41+AR41+AV41)</f>
        <v>12.5</v>
      </c>
      <c r="E41" s="111"/>
      <c r="F41" s="36"/>
      <c r="G41" s="36"/>
      <c r="H41" s="46">
        <f>E41*F41+G41</f>
        <v>0</v>
      </c>
      <c r="I41" s="35"/>
      <c r="J41" s="36"/>
      <c r="K41" s="36"/>
      <c r="L41" s="34">
        <f>I41*J41+K41</f>
        <v>0</v>
      </c>
      <c r="M41" s="32">
        <v>1</v>
      </c>
      <c r="N41" s="36">
        <v>0</v>
      </c>
      <c r="O41" s="36">
        <v>0</v>
      </c>
      <c r="P41" s="34">
        <f>M41*N41+O41</f>
        <v>0</v>
      </c>
      <c r="Q41" s="35"/>
      <c r="R41" s="36"/>
      <c r="S41" s="36"/>
      <c r="T41" s="34">
        <f>Q41*R41+S41</f>
        <v>0</v>
      </c>
      <c r="U41" s="35">
        <v>0.5</v>
      </c>
      <c r="V41" s="36">
        <v>25</v>
      </c>
      <c r="W41" s="36">
        <v>0</v>
      </c>
      <c r="X41" s="34">
        <f>U41*V41+W41</f>
        <v>12.5</v>
      </c>
      <c r="Y41" s="35"/>
      <c r="Z41" s="36"/>
      <c r="AA41" s="36"/>
      <c r="AB41" s="34">
        <f>Y41*Z41+AA41</f>
        <v>0</v>
      </c>
      <c r="AC41" s="50"/>
      <c r="AD41" s="36"/>
      <c r="AE41" s="36"/>
      <c r="AF41" s="49">
        <f>AC41*AD41+AE41</f>
        <v>0</v>
      </c>
      <c r="AG41" s="50"/>
      <c r="AH41" s="36"/>
      <c r="AI41" s="36"/>
      <c r="AJ41" s="49">
        <f>AG41*AH41+AI41</f>
        <v>0</v>
      </c>
      <c r="AK41" s="32"/>
      <c r="AL41" s="33"/>
      <c r="AM41" s="33"/>
      <c r="AN41" s="34">
        <f>AK41*AL41+AM41</f>
        <v>0</v>
      </c>
      <c r="AO41" s="32"/>
      <c r="AP41" s="33"/>
      <c r="AQ41" s="33"/>
      <c r="AR41" s="34">
        <f>AO41*AP41+AQ41</f>
        <v>0</v>
      </c>
      <c r="AS41" s="32"/>
      <c r="AT41" s="33"/>
      <c r="AU41" s="33"/>
      <c r="AV41" s="34">
        <f>AS41*AT41+AU41</f>
        <v>0</v>
      </c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2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</row>
    <row r="42" spans="1:80" s="1" customFormat="1" x14ac:dyDescent="0.25">
      <c r="A42" s="41">
        <v>39</v>
      </c>
      <c r="B42" s="121" t="s">
        <v>136</v>
      </c>
      <c r="C42" s="48">
        <v>2006</v>
      </c>
      <c r="D42" s="74">
        <f>SUM(H42+L42+P42+T42+X42+AB42+AF42+AJ42)</f>
        <v>9</v>
      </c>
      <c r="E42" s="111"/>
      <c r="F42" s="36"/>
      <c r="G42" s="36"/>
      <c r="H42" s="46">
        <f>E42*F42+G42</f>
        <v>0</v>
      </c>
      <c r="I42" s="35"/>
      <c r="J42" s="36"/>
      <c r="K42" s="36"/>
      <c r="L42" s="46">
        <f>I42*J42+K42</f>
        <v>0</v>
      </c>
      <c r="M42" s="35"/>
      <c r="N42" s="36"/>
      <c r="O42" s="36"/>
      <c r="P42" s="34">
        <f>M42*N42+O42</f>
        <v>0</v>
      </c>
      <c r="Q42" s="35"/>
      <c r="R42" s="36"/>
      <c r="S42" s="36"/>
      <c r="T42" s="34">
        <f>Q42*R42+S42</f>
        <v>0</v>
      </c>
      <c r="U42" s="35"/>
      <c r="V42" s="36"/>
      <c r="W42" s="36"/>
      <c r="X42" s="34">
        <f>U42*V42+W42</f>
        <v>0</v>
      </c>
      <c r="Y42" s="35">
        <v>0.5</v>
      </c>
      <c r="Z42" s="36">
        <v>16</v>
      </c>
      <c r="AA42" s="36">
        <v>1</v>
      </c>
      <c r="AB42" s="34">
        <f>Y42*Z42+AA42</f>
        <v>9</v>
      </c>
      <c r="AC42" s="35"/>
      <c r="AD42" s="36"/>
      <c r="AE42" s="36"/>
      <c r="AF42" s="34">
        <f>AC42*AD42+AE42</f>
        <v>0</v>
      </c>
      <c r="AG42" s="50"/>
      <c r="AH42" s="36"/>
      <c r="AI42" s="36"/>
      <c r="AJ42" s="49">
        <f>AG42*AH42+AI42</f>
        <v>0</v>
      </c>
      <c r="AK42" s="32"/>
      <c r="AL42" s="33"/>
      <c r="AM42" s="33"/>
      <c r="AN42" s="34">
        <f>AK42*AL42+AM42</f>
        <v>0</v>
      </c>
      <c r="AO42" s="32"/>
      <c r="AP42" s="33"/>
      <c r="AQ42" s="33"/>
      <c r="AR42" s="34">
        <f>AO42*AP42+AQ42</f>
        <v>0</v>
      </c>
      <c r="AS42" s="32"/>
      <c r="AT42" s="33"/>
      <c r="AU42" s="33"/>
      <c r="AV42" s="34">
        <f>AS42*AT42+AU42</f>
        <v>0</v>
      </c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2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</row>
    <row r="43" spans="1:80" s="1" customFormat="1" x14ac:dyDescent="0.25">
      <c r="A43" s="41">
        <v>40</v>
      </c>
      <c r="B43" s="118" t="s">
        <v>86</v>
      </c>
      <c r="C43" s="48">
        <v>2006</v>
      </c>
      <c r="D43" s="74">
        <f>SUM(H43+L43+P43+T43+X43+AB43+AF43+AJ43)</f>
        <v>7</v>
      </c>
      <c r="E43" s="70"/>
      <c r="F43" s="33"/>
      <c r="G43" s="33"/>
      <c r="H43" s="34">
        <f>E43*F43+G43</f>
        <v>0</v>
      </c>
      <c r="I43" s="32">
        <v>0.5</v>
      </c>
      <c r="J43" s="33">
        <v>14</v>
      </c>
      <c r="K43" s="33">
        <v>0</v>
      </c>
      <c r="L43" s="34">
        <f>I43*J43+K43</f>
        <v>7</v>
      </c>
      <c r="M43" s="32"/>
      <c r="N43" s="33"/>
      <c r="O43" s="33"/>
      <c r="P43" s="34">
        <f>M43*N43+O43</f>
        <v>0</v>
      </c>
      <c r="Q43" s="32"/>
      <c r="R43" s="33"/>
      <c r="S43" s="33"/>
      <c r="T43" s="34">
        <f>Q43*R43+S43</f>
        <v>0</v>
      </c>
      <c r="U43" s="32"/>
      <c r="V43" s="33"/>
      <c r="W43" s="33"/>
      <c r="X43" s="34">
        <f>U43*V43+W43</f>
        <v>0</v>
      </c>
      <c r="Y43" s="35"/>
      <c r="Z43" s="36"/>
      <c r="AA43" s="36"/>
      <c r="AB43" s="34">
        <f>Y43*Z43+AA43</f>
        <v>0</v>
      </c>
      <c r="AC43" s="32"/>
      <c r="AD43" s="33"/>
      <c r="AE43" s="33"/>
      <c r="AF43" s="34">
        <f>AC43*AD43+AE43</f>
        <v>0</v>
      </c>
      <c r="AG43" s="32"/>
      <c r="AH43" s="33"/>
      <c r="AI43" s="33"/>
      <c r="AJ43" s="34">
        <f>AG43*AH43+AI43</f>
        <v>0</v>
      </c>
      <c r="AK43" s="32"/>
      <c r="AL43" s="33"/>
      <c r="AM43" s="33"/>
      <c r="AN43" s="34">
        <f>AK43*AL43+AM43</f>
        <v>0</v>
      </c>
      <c r="AO43" s="32"/>
      <c r="AP43" s="33"/>
      <c r="AQ43" s="33"/>
      <c r="AR43" s="34">
        <f>AO43*AP43+AQ43</f>
        <v>0</v>
      </c>
      <c r="AS43" s="32"/>
      <c r="AT43" s="33"/>
      <c r="AU43" s="33"/>
      <c r="AV43" s="34">
        <f>AS43*AT43+AU43</f>
        <v>0</v>
      </c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2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</row>
    <row r="44" spans="1:80" s="1" customFormat="1" x14ac:dyDescent="0.25">
      <c r="A44" s="41">
        <v>41</v>
      </c>
      <c r="B44" s="118" t="s">
        <v>72</v>
      </c>
      <c r="C44" s="48">
        <v>2004</v>
      </c>
      <c r="D44" s="74">
        <f>SUM(H44+L44+P44+T44+X44+AB44+AF44+AJ44+AN44+AR44+AV44)</f>
        <v>6</v>
      </c>
      <c r="E44" s="70">
        <v>0.5</v>
      </c>
      <c r="F44" s="33">
        <v>12</v>
      </c>
      <c r="G44" s="33">
        <v>0</v>
      </c>
      <c r="H44" s="34">
        <f>E44*F44+G44</f>
        <v>6</v>
      </c>
      <c r="I44" s="32"/>
      <c r="J44" s="33"/>
      <c r="K44" s="33"/>
      <c r="L44" s="34">
        <f>I44*J44+K44</f>
        <v>0</v>
      </c>
      <c r="M44" s="32"/>
      <c r="N44" s="33"/>
      <c r="O44" s="33"/>
      <c r="P44" s="34">
        <f>M44*N44+O44</f>
        <v>0</v>
      </c>
      <c r="Q44" s="32"/>
      <c r="R44" s="33"/>
      <c r="S44" s="33"/>
      <c r="T44" s="34">
        <f>Q44*R44+S44</f>
        <v>0</v>
      </c>
      <c r="U44" s="32"/>
      <c r="V44" s="33"/>
      <c r="W44" s="33"/>
      <c r="X44" s="34">
        <f>U44*V44+W44</f>
        <v>0</v>
      </c>
      <c r="Y44" s="35"/>
      <c r="Z44" s="36"/>
      <c r="AA44" s="36"/>
      <c r="AB44" s="34">
        <f>Y44*Z44+AA44</f>
        <v>0</v>
      </c>
      <c r="AC44" s="32"/>
      <c r="AD44" s="33"/>
      <c r="AE44" s="33"/>
      <c r="AF44" s="34">
        <f>AC44*AD44+AE44</f>
        <v>0</v>
      </c>
      <c r="AG44" s="32"/>
      <c r="AH44" s="33"/>
      <c r="AI44" s="33"/>
      <c r="AJ44" s="34">
        <f>AG44*AH44+AI44</f>
        <v>0</v>
      </c>
      <c r="AK44" s="32"/>
      <c r="AL44" s="33"/>
      <c r="AM44" s="33"/>
      <c r="AN44" s="34">
        <f>AK44*AL44+AM44</f>
        <v>0</v>
      </c>
      <c r="AO44" s="32"/>
      <c r="AP44" s="33"/>
      <c r="AQ44" s="33"/>
      <c r="AR44" s="34">
        <f>AO44*AP44+AQ44</f>
        <v>0</v>
      </c>
      <c r="AS44" s="32"/>
      <c r="AT44" s="33"/>
      <c r="AU44" s="33"/>
      <c r="AV44" s="34">
        <f>AS44*AT44+AU44</f>
        <v>0</v>
      </c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2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</row>
    <row r="45" spans="1:80" s="1" customFormat="1" x14ac:dyDescent="0.25">
      <c r="A45" s="41">
        <v>42</v>
      </c>
      <c r="B45" s="117" t="s">
        <v>17</v>
      </c>
      <c r="C45" s="48">
        <v>2000</v>
      </c>
      <c r="D45" s="74">
        <f>SUM(H45+L45+P45+T45+X45+AB45+AF45+AJ45+AN45+AR45+AV45)</f>
        <v>0</v>
      </c>
      <c r="E45" s="70"/>
      <c r="F45" s="33"/>
      <c r="G45" s="33"/>
      <c r="H45" s="34">
        <f>E45*F45+G45</f>
        <v>0</v>
      </c>
      <c r="I45" s="32"/>
      <c r="J45" s="33"/>
      <c r="K45" s="33"/>
      <c r="L45" s="34">
        <f>I45*J45+K45</f>
        <v>0</v>
      </c>
      <c r="M45" s="32">
        <v>1</v>
      </c>
      <c r="N45" s="33">
        <v>0</v>
      </c>
      <c r="O45" s="33">
        <v>0</v>
      </c>
      <c r="P45" s="34">
        <f>M45*N45+O45</f>
        <v>0</v>
      </c>
      <c r="Q45" s="32"/>
      <c r="R45" s="33"/>
      <c r="S45" s="33"/>
      <c r="T45" s="34">
        <f>Q45*R45+S45</f>
        <v>0</v>
      </c>
      <c r="U45" s="32"/>
      <c r="V45" s="33"/>
      <c r="W45" s="33"/>
      <c r="X45" s="34">
        <f>U45*V45+W45</f>
        <v>0</v>
      </c>
      <c r="Y45" s="35"/>
      <c r="Z45" s="36"/>
      <c r="AA45" s="36"/>
      <c r="AB45" s="34">
        <f>Y45*Z45+AA45</f>
        <v>0</v>
      </c>
      <c r="AC45" s="32"/>
      <c r="AD45" s="33"/>
      <c r="AE45" s="33"/>
      <c r="AF45" s="34">
        <f>AC45*AD45+AE45</f>
        <v>0</v>
      </c>
      <c r="AG45" s="32"/>
      <c r="AH45" s="33"/>
      <c r="AI45" s="33"/>
      <c r="AJ45" s="34">
        <f>AG45*AH45+AI45</f>
        <v>0</v>
      </c>
      <c r="AK45" s="32"/>
      <c r="AL45" s="33"/>
      <c r="AM45" s="33"/>
      <c r="AN45" s="34">
        <f>AK45*AL45+AM45</f>
        <v>0</v>
      </c>
      <c r="AO45" s="32"/>
      <c r="AP45" s="33"/>
      <c r="AQ45" s="33"/>
      <c r="AR45" s="34">
        <f>AO45*AP45+AQ45</f>
        <v>0</v>
      </c>
      <c r="AS45" s="32"/>
      <c r="AT45" s="33"/>
      <c r="AU45" s="33"/>
      <c r="AV45" s="34">
        <f>AS45*AT45+AU45</f>
        <v>0</v>
      </c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2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</row>
    <row r="46" spans="1:80" s="1" customFormat="1" x14ac:dyDescent="0.25">
      <c r="A46" s="41">
        <v>42</v>
      </c>
      <c r="B46" s="118" t="s">
        <v>111</v>
      </c>
      <c r="C46" s="48">
        <v>2001</v>
      </c>
      <c r="D46" s="74">
        <f>SUM(H46+L46+P46+T46+X46+AB46+AF46+AJ46+AN46+AR46+AV46)</f>
        <v>0</v>
      </c>
      <c r="E46" s="70"/>
      <c r="F46" s="33"/>
      <c r="G46" s="33"/>
      <c r="H46" s="34">
        <f>E46*F46+G46</f>
        <v>0</v>
      </c>
      <c r="I46" s="32"/>
      <c r="J46" s="33"/>
      <c r="K46" s="33"/>
      <c r="L46" s="34">
        <f>I46*J46+K46</f>
        <v>0</v>
      </c>
      <c r="M46" s="32"/>
      <c r="N46" s="33"/>
      <c r="O46" s="33"/>
      <c r="P46" s="34">
        <f>M46*N46+O46</f>
        <v>0</v>
      </c>
      <c r="Q46" s="32">
        <v>0.5</v>
      </c>
      <c r="R46" s="33">
        <v>0</v>
      </c>
      <c r="S46" s="33">
        <v>0</v>
      </c>
      <c r="T46" s="34">
        <f>Q46*R46+S46</f>
        <v>0</v>
      </c>
      <c r="U46" s="32"/>
      <c r="V46" s="33"/>
      <c r="W46" s="33"/>
      <c r="X46" s="34">
        <f>U46*V46+W46</f>
        <v>0</v>
      </c>
      <c r="Y46" s="35"/>
      <c r="Z46" s="36"/>
      <c r="AA46" s="36"/>
      <c r="AB46" s="34">
        <f>Y46*Z46+AA46</f>
        <v>0</v>
      </c>
      <c r="AC46" s="32"/>
      <c r="AD46" s="33"/>
      <c r="AE46" s="33"/>
      <c r="AF46" s="34">
        <f>AC46*AD46+AE46</f>
        <v>0</v>
      </c>
      <c r="AG46" s="32"/>
      <c r="AH46" s="33"/>
      <c r="AI46" s="33"/>
      <c r="AJ46" s="34">
        <f>AG46*AH46+AI46</f>
        <v>0</v>
      </c>
      <c r="AK46" s="32"/>
      <c r="AL46" s="33"/>
      <c r="AM46" s="33"/>
      <c r="AN46" s="34">
        <f>AK46*AL46+AM46</f>
        <v>0</v>
      </c>
      <c r="AO46" s="32"/>
      <c r="AP46" s="33"/>
      <c r="AQ46" s="33"/>
      <c r="AR46" s="34">
        <f>AO46*AP46+AQ46</f>
        <v>0</v>
      </c>
      <c r="AS46" s="32"/>
      <c r="AT46" s="33"/>
      <c r="AU46" s="33"/>
      <c r="AV46" s="34">
        <f>AS46*AT46+AU46</f>
        <v>0</v>
      </c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2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</row>
    <row r="47" spans="1:80" s="1" customFormat="1" x14ac:dyDescent="0.25">
      <c r="A47" s="41">
        <v>42</v>
      </c>
      <c r="B47" s="117" t="s">
        <v>105</v>
      </c>
      <c r="C47" s="48">
        <v>2005</v>
      </c>
      <c r="D47" s="74">
        <f>SUM(H47+L47+P47+T47+X47+AB47+AF47+AJ47+AN47+AR47+AV47)</f>
        <v>0</v>
      </c>
      <c r="E47" s="70"/>
      <c r="F47" s="33"/>
      <c r="G47" s="33"/>
      <c r="H47" s="34">
        <f>E47*F47+G47</f>
        <v>0</v>
      </c>
      <c r="I47" s="32"/>
      <c r="J47" s="33"/>
      <c r="K47" s="33"/>
      <c r="L47" s="34">
        <f>I47*J47+K47</f>
        <v>0</v>
      </c>
      <c r="M47" s="32">
        <v>1</v>
      </c>
      <c r="N47" s="33">
        <v>0</v>
      </c>
      <c r="O47" s="33">
        <v>0</v>
      </c>
      <c r="P47" s="34">
        <f>M47*N47+O47</f>
        <v>0</v>
      </c>
      <c r="Q47" s="32"/>
      <c r="R47" s="33"/>
      <c r="S47" s="33"/>
      <c r="T47" s="34">
        <f>Q47*R47+S47</f>
        <v>0</v>
      </c>
      <c r="U47" s="32"/>
      <c r="V47" s="33"/>
      <c r="W47" s="33"/>
      <c r="X47" s="34">
        <f>U47*V47+W47</f>
        <v>0</v>
      </c>
      <c r="Y47" s="32"/>
      <c r="Z47" s="33"/>
      <c r="AA47" s="33"/>
      <c r="AB47" s="34">
        <f>Y47*Z47+AA47</f>
        <v>0</v>
      </c>
      <c r="AC47" s="32"/>
      <c r="AD47" s="33"/>
      <c r="AE47" s="33"/>
      <c r="AF47" s="55">
        <f>AC47*AD47+AE47</f>
        <v>0</v>
      </c>
      <c r="AG47" s="32"/>
      <c r="AH47" s="33"/>
      <c r="AI47" s="33"/>
      <c r="AJ47" s="34">
        <f>AG47*AH47+AI47</f>
        <v>0</v>
      </c>
      <c r="AK47" s="32"/>
      <c r="AL47" s="33"/>
      <c r="AM47" s="33"/>
      <c r="AN47" s="55">
        <f>AK47*AL47+AM47</f>
        <v>0</v>
      </c>
      <c r="AO47" s="32"/>
      <c r="AP47" s="33"/>
      <c r="AQ47" s="33"/>
      <c r="AR47" s="55">
        <f>AO47*AP47+AQ47</f>
        <v>0</v>
      </c>
      <c r="AS47" s="32"/>
      <c r="AT47" s="33"/>
      <c r="AU47" s="33"/>
      <c r="AV47" s="34">
        <f>AS47*AT47+AU47</f>
        <v>0</v>
      </c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2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</row>
    <row r="48" spans="1:80" s="1" customFormat="1" ht="16.5" thickBot="1" x14ac:dyDescent="0.3">
      <c r="A48" s="72">
        <v>42</v>
      </c>
      <c r="B48" s="119" t="s">
        <v>118</v>
      </c>
      <c r="C48" s="94">
        <v>2008</v>
      </c>
      <c r="D48" s="75">
        <f>SUM(H48+L48+P48+T48+X48+AB48+AF48+AJ48+AN48+AR48+AV48)</f>
        <v>0</v>
      </c>
      <c r="E48" s="102"/>
      <c r="F48" s="38"/>
      <c r="G48" s="38"/>
      <c r="H48" s="53">
        <f>E48*F48+G48</f>
        <v>0</v>
      </c>
      <c r="I48" s="37"/>
      <c r="J48" s="38"/>
      <c r="K48" s="38"/>
      <c r="L48" s="100">
        <f>I48*J48+K48</f>
        <v>0</v>
      </c>
      <c r="M48" s="37"/>
      <c r="N48" s="38"/>
      <c r="O48" s="38"/>
      <c r="P48" s="53">
        <f>M48*N48+O48</f>
        <v>0</v>
      </c>
      <c r="Q48" s="37"/>
      <c r="R48" s="38"/>
      <c r="S48" s="38"/>
      <c r="T48" s="53">
        <f>Q48*R48+S48</f>
        <v>0</v>
      </c>
      <c r="U48" s="37">
        <v>0.5</v>
      </c>
      <c r="V48" s="38">
        <v>0</v>
      </c>
      <c r="W48" s="38">
        <v>0</v>
      </c>
      <c r="X48" s="53">
        <f>U48*V48+W48</f>
        <v>0</v>
      </c>
      <c r="Y48" s="37"/>
      <c r="Z48" s="38"/>
      <c r="AA48" s="38"/>
      <c r="AB48" s="53">
        <f>Y48*Z48+AA48</f>
        <v>0</v>
      </c>
      <c r="AC48" s="37"/>
      <c r="AD48" s="38"/>
      <c r="AE48" s="38"/>
      <c r="AF48" s="77">
        <f>AC48*AD48+AE48</f>
        <v>0</v>
      </c>
      <c r="AG48" s="37"/>
      <c r="AH48" s="38"/>
      <c r="AI48" s="38"/>
      <c r="AJ48" s="53">
        <f>AG48*AH48+AI48</f>
        <v>0</v>
      </c>
      <c r="AK48" s="37"/>
      <c r="AL48" s="38"/>
      <c r="AM48" s="38"/>
      <c r="AN48" s="77">
        <f>AK48*AL48+AM48</f>
        <v>0</v>
      </c>
      <c r="AO48" s="37"/>
      <c r="AP48" s="38"/>
      <c r="AQ48" s="38"/>
      <c r="AR48" s="77">
        <f>AO48*AP48+AQ48</f>
        <v>0</v>
      </c>
      <c r="AS48" s="37"/>
      <c r="AT48" s="38"/>
      <c r="AU48" s="38"/>
      <c r="AV48" s="53">
        <f>AS48*AT48+AU48</f>
        <v>0</v>
      </c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</row>
    <row r="49" spans="1:80" x14ac:dyDescent="0.25">
      <c r="AW49" s="96"/>
      <c r="AX49" s="96"/>
      <c r="AY49" s="96"/>
      <c r="AZ49" s="96"/>
      <c r="BA49" s="96"/>
      <c r="BB49" s="96"/>
      <c r="BC49" s="96"/>
      <c r="BD49" s="96"/>
      <c r="BE49" s="96"/>
      <c r="BF49" s="96"/>
      <c r="BG49" s="96"/>
      <c r="BH49" s="96"/>
      <c r="BI49" s="96"/>
      <c r="BJ49" s="96"/>
      <c r="BK49" s="96"/>
      <c r="BL49" s="96"/>
      <c r="BM49" s="96"/>
      <c r="BN49" s="96"/>
      <c r="BO49" s="96"/>
      <c r="BP49" s="96"/>
      <c r="BQ49" s="96"/>
      <c r="BR49" s="96"/>
      <c r="BS49" s="96"/>
      <c r="BT49" s="96"/>
      <c r="BU49" s="96"/>
      <c r="BV49" s="96"/>
      <c r="BW49" s="96"/>
      <c r="BX49" s="96"/>
      <c r="BY49" s="96"/>
      <c r="BZ49" s="96"/>
      <c r="CA49" s="96"/>
      <c r="CB49" s="96"/>
    </row>
    <row r="50" spans="1:80" s="11" customFormat="1" ht="15.75" customHeight="1" x14ac:dyDescent="0.25">
      <c r="A50" s="51">
        <v>1</v>
      </c>
      <c r="B50" s="157" t="s">
        <v>61</v>
      </c>
      <c r="C50" s="157"/>
      <c r="D50" s="157"/>
      <c r="E50" s="157"/>
      <c r="F50" s="157"/>
      <c r="G50" s="157"/>
      <c r="H50" s="157"/>
      <c r="I50" s="157"/>
      <c r="J50" s="157"/>
      <c r="K50" s="157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</row>
    <row r="51" spans="1:80" s="11" customFormat="1" ht="15.75" customHeight="1" x14ac:dyDescent="0.25">
      <c r="A51" s="51">
        <v>2</v>
      </c>
      <c r="B51" s="157" t="s">
        <v>73</v>
      </c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7"/>
      <c r="Q51" s="157"/>
      <c r="R51" s="157"/>
      <c r="S51" s="157"/>
      <c r="T51" s="157"/>
      <c r="U51" s="157"/>
      <c r="V51" s="157"/>
      <c r="W51" s="157"/>
      <c r="X51" s="157"/>
      <c r="Y51" s="157"/>
      <c r="Z51" s="157"/>
      <c r="AA51" s="157"/>
      <c r="AB51" s="157"/>
      <c r="AC51" s="157"/>
      <c r="AD51" s="157"/>
      <c r="AE51" s="157"/>
      <c r="AF51" s="157"/>
      <c r="AG51" s="157"/>
      <c r="AH51" s="157"/>
      <c r="AI51" s="157"/>
      <c r="AJ51" s="57"/>
    </row>
    <row r="52" spans="1:80" s="11" customFormat="1" ht="15.75" customHeight="1" x14ac:dyDescent="0.25">
      <c r="A52" s="51">
        <v>3</v>
      </c>
      <c r="B52" s="157" t="s">
        <v>101</v>
      </c>
      <c r="C52" s="157"/>
      <c r="D52" s="157"/>
      <c r="E52" s="157"/>
      <c r="F52" s="157"/>
      <c r="G52" s="157"/>
      <c r="H52" s="157"/>
      <c r="I52" s="157"/>
      <c r="J52" s="157"/>
      <c r="K52" s="157"/>
      <c r="L52" s="157"/>
      <c r="M52" s="157"/>
      <c r="N52" s="157"/>
      <c r="O52" s="157"/>
      <c r="P52" s="157"/>
      <c r="Q52" s="157"/>
      <c r="R52" s="157"/>
      <c r="S52" s="157"/>
      <c r="T52" s="157"/>
      <c r="U52" s="157"/>
      <c r="V52" s="157"/>
      <c r="W52" s="157"/>
      <c r="X52" s="157"/>
      <c r="Y52" s="157"/>
      <c r="Z52" s="157"/>
      <c r="AA52" s="157"/>
      <c r="AB52" s="157"/>
      <c r="AC52" s="157"/>
      <c r="AD52" s="157"/>
      <c r="AE52" s="157"/>
      <c r="AF52" s="157"/>
      <c r="AG52" s="157"/>
      <c r="AH52" s="157"/>
      <c r="AI52" s="157"/>
      <c r="AJ52" s="56"/>
    </row>
    <row r="53" spans="1:80" s="11" customFormat="1" ht="15.75" customHeight="1" x14ac:dyDescent="0.25">
      <c r="A53" s="51">
        <v>4</v>
      </c>
      <c r="B53" s="157" t="s">
        <v>108</v>
      </c>
      <c r="C53" s="157"/>
      <c r="D53" s="157"/>
      <c r="E53" s="157"/>
      <c r="F53" s="157"/>
      <c r="G53" s="157"/>
      <c r="H53" s="157"/>
      <c r="I53" s="157"/>
      <c r="J53" s="157"/>
      <c r="K53" s="157"/>
      <c r="L53" s="157"/>
      <c r="M53" s="157"/>
      <c r="N53" s="157"/>
      <c r="O53" s="157"/>
      <c r="P53" s="157"/>
      <c r="Q53" s="157"/>
      <c r="R53" s="157"/>
      <c r="S53" s="157"/>
      <c r="T53" s="157"/>
      <c r="U53" s="157"/>
      <c r="V53" s="157"/>
      <c r="W53" s="157"/>
      <c r="X53" s="157"/>
      <c r="Y53" s="157"/>
      <c r="Z53" s="157"/>
      <c r="AA53" s="157"/>
      <c r="AB53" s="157"/>
      <c r="AC53" s="157"/>
      <c r="AD53" s="157"/>
      <c r="AE53" s="157"/>
      <c r="AF53" s="157"/>
      <c r="AG53" s="157"/>
      <c r="AH53" s="157"/>
      <c r="AI53" s="56"/>
      <c r="AJ53" s="56"/>
    </row>
    <row r="54" spans="1:80" s="11" customFormat="1" x14ac:dyDescent="0.25">
      <c r="A54" s="51">
        <v>5</v>
      </c>
      <c r="B54" s="157" t="s">
        <v>114</v>
      </c>
      <c r="C54" s="157"/>
      <c r="D54" s="157"/>
      <c r="E54" s="157"/>
      <c r="F54" s="157"/>
      <c r="G54" s="157"/>
      <c r="H54" s="157"/>
      <c r="I54" s="157"/>
      <c r="J54" s="157"/>
      <c r="K54" s="157"/>
      <c r="L54" s="157"/>
      <c r="M54" s="157"/>
      <c r="N54" s="157"/>
      <c r="O54" s="157"/>
      <c r="P54" s="157"/>
      <c r="Q54" s="157"/>
      <c r="R54" s="157"/>
      <c r="S54" s="157"/>
      <c r="T54" s="157"/>
      <c r="U54" s="157"/>
      <c r="V54" s="157"/>
      <c r="W54" s="157"/>
      <c r="X54" s="157"/>
      <c r="Y54" s="157"/>
      <c r="Z54" s="157"/>
      <c r="AA54" s="157"/>
      <c r="AB54" s="157"/>
      <c r="AC54" s="157"/>
      <c r="AD54" s="157"/>
      <c r="AE54" s="157"/>
      <c r="AF54" s="157"/>
      <c r="AG54" s="157"/>
      <c r="AH54" s="157"/>
      <c r="AI54" s="157"/>
      <c r="AJ54" s="157"/>
    </row>
    <row r="55" spans="1:80" s="11" customFormat="1" ht="15.95" customHeight="1" x14ac:dyDescent="0.25">
      <c r="A55" s="51">
        <v>6</v>
      </c>
      <c r="B55" s="153" t="s">
        <v>130</v>
      </c>
      <c r="C55" s="153"/>
      <c r="D55" s="153"/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  <c r="Q55" s="153"/>
      <c r="R55" s="153"/>
      <c r="S55" s="153"/>
      <c r="T55" s="153"/>
      <c r="U55" s="153"/>
      <c r="V55" s="153"/>
      <c r="W55" s="153"/>
      <c r="X55" s="153"/>
      <c r="Y55" s="153"/>
      <c r="Z55" s="153"/>
      <c r="AA55" s="153"/>
      <c r="AB55" s="153"/>
      <c r="AC55" s="153"/>
      <c r="AD55" s="153"/>
      <c r="AE55" s="153"/>
      <c r="AF55" s="153"/>
      <c r="AG55" s="153"/>
      <c r="AH55" s="153"/>
      <c r="AI55" s="153"/>
      <c r="AJ55" s="153"/>
    </row>
    <row r="56" spans="1:80" s="11" customFormat="1" ht="15.75" customHeight="1" x14ac:dyDescent="0.25">
      <c r="A56" s="51">
        <v>7</v>
      </c>
      <c r="B56" s="157" t="s">
        <v>140</v>
      </c>
      <c r="C56" s="157"/>
      <c r="D56" s="157"/>
      <c r="E56" s="157"/>
      <c r="F56" s="157"/>
      <c r="G56" s="157"/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57"/>
      <c r="X56" s="157"/>
      <c r="Y56" s="157"/>
      <c r="Z56" s="157"/>
      <c r="AA56" s="157"/>
      <c r="AB56" s="56"/>
      <c r="AC56" s="56"/>
      <c r="AD56" s="56"/>
      <c r="AE56" s="56"/>
      <c r="AF56" s="56"/>
      <c r="AG56" s="56"/>
      <c r="AH56" s="56"/>
      <c r="AI56" s="56"/>
      <c r="AJ56" s="56"/>
    </row>
    <row r="57" spans="1:80" s="11" customFormat="1" x14ac:dyDescent="0.25">
      <c r="A57" s="51">
        <v>8</v>
      </c>
      <c r="B57" s="157" t="s">
        <v>143</v>
      </c>
      <c r="C57" s="157"/>
      <c r="D57" s="157"/>
      <c r="E57" s="157"/>
      <c r="F57" s="157"/>
      <c r="G57" s="157"/>
      <c r="H57" s="157"/>
      <c r="I57" s="157"/>
      <c r="J57" s="157"/>
      <c r="K57" s="157"/>
      <c r="L57" s="157"/>
      <c r="M57" s="157"/>
      <c r="N57" s="157"/>
      <c r="O57" s="157"/>
      <c r="P57" s="157"/>
      <c r="Q57" s="157"/>
      <c r="R57" s="157"/>
      <c r="S57" s="157"/>
      <c r="T57" s="157"/>
      <c r="U57" s="157"/>
      <c r="V57" s="157"/>
      <c r="W57" s="157"/>
      <c r="X57" s="157"/>
      <c r="Y57" s="157"/>
      <c r="Z57" s="157"/>
      <c r="AA57" s="157"/>
      <c r="AB57" s="157"/>
      <c r="AC57" s="157"/>
      <c r="AD57" s="157"/>
      <c r="AE57" s="157"/>
      <c r="AF57" s="157"/>
      <c r="AG57" s="157"/>
      <c r="AH57" s="157"/>
      <c r="AI57" s="157"/>
      <c r="AJ57" s="157"/>
    </row>
    <row r="58" spans="1:80" s="11" customFormat="1" x14ac:dyDescent="0.25">
      <c r="A58" s="51">
        <v>9</v>
      </c>
      <c r="B58" s="157" t="s">
        <v>144</v>
      </c>
      <c r="C58" s="157"/>
      <c r="D58" s="157"/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  <c r="Z58" s="157"/>
      <c r="AA58" s="157"/>
      <c r="AB58" s="157"/>
      <c r="AC58" s="157"/>
      <c r="AD58" s="157"/>
      <c r="AE58" s="157"/>
      <c r="AF58" s="157"/>
      <c r="AG58" s="157"/>
      <c r="AH58" s="157"/>
      <c r="AI58" s="157"/>
      <c r="AJ58" s="157"/>
    </row>
    <row r="59" spans="1:80" s="11" customFormat="1" x14ac:dyDescent="0.25">
      <c r="A59" s="51">
        <v>10</v>
      </c>
      <c r="B59" s="157" t="s">
        <v>151</v>
      </c>
      <c r="C59" s="157"/>
      <c r="D59" s="157"/>
      <c r="E59" s="157"/>
      <c r="F59" s="157"/>
      <c r="G59" s="157"/>
      <c r="H59" s="157"/>
      <c r="I59" s="157"/>
      <c r="J59" s="157"/>
      <c r="K59" s="157"/>
      <c r="L59" s="157"/>
      <c r="M59" s="157"/>
      <c r="N59" s="157"/>
      <c r="O59" s="157"/>
      <c r="P59" s="157"/>
      <c r="Q59" s="157"/>
      <c r="R59" s="157"/>
      <c r="S59" s="157"/>
      <c r="T59" s="157"/>
      <c r="U59" s="157"/>
      <c r="V59" s="157"/>
      <c r="W59" s="157"/>
      <c r="X59" s="157"/>
      <c r="Y59" s="157"/>
      <c r="Z59" s="157"/>
      <c r="AA59" s="157"/>
      <c r="AB59" s="157"/>
      <c r="AC59" s="157"/>
      <c r="AD59" s="157"/>
      <c r="AE59" s="157"/>
      <c r="AF59" s="157"/>
      <c r="AG59" s="157"/>
      <c r="AH59" s="157"/>
      <c r="AI59" s="157"/>
      <c r="AJ59" s="157"/>
    </row>
    <row r="60" spans="1:80" s="11" customFormat="1" x14ac:dyDescent="0.25">
      <c r="A60" s="51">
        <v>11</v>
      </c>
      <c r="B60" s="157" t="s">
        <v>150</v>
      </c>
      <c r="C60" s="157"/>
      <c r="D60" s="157"/>
      <c r="E60" s="157"/>
      <c r="F60" s="157"/>
      <c r="G60" s="157"/>
      <c r="H60" s="157"/>
      <c r="I60" s="157"/>
      <c r="J60" s="157"/>
      <c r="K60" s="157"/>
      <c r="L60" s="157"/>
      <c r="M60" s="157"/>
      <c r="N60" s="157"/>
      <c r="O60" s="157"/>
      <c r="P60" s="157"/>
      <c r="Q60" s="157"/>
      <c r="R60" s="157"/>
      <c r="S60" s="157"/>
      <c r="T60" s="157"/>
      <c r="U60" s="157"/>
      <c r="V60" s="157"/>
      <c r="W60" s="157"/>
      <c r="X60" s="157"/>
      <c r="Y60" s="157"/>
      <c r="Z60" s="157"/>
      <c r="AA60" s="157"/>
      <c r="AB60" s="157"/>
      <c r="AC60" s="157"/>
      <c r="AD60" s="157"/>
      <c r="AE60" s="157"/>
      <c r="AF60" s="157"/>
      <c r="AG60" s="157"/>
      <c r="AH60" s="157"/>
      <c r="AI60" s="157"/>
      <c r="AJ60" s="157"/>
    </row>
    <row r="61" spans="1:80" s="11" customFormat="1" x14ac:dyDescent="0.25">
      <c r="B61" s="176"/>
      <c r="C61" s="176"/>
      <c r="D61" s="176"/>
      <c r="E61" s="176"/>
      <c r="F61" s="176"/>
      <c r="G61" s="176"/>
      <c r="H61" s="176"/>
      <c r="I61" s="176"/>
      <c r="J61" s="176"/>
      <c r="K61" s="176"/>
      <c r="L61" s="176"/>
      <c r="M61" s="176"/>
      <c r="N61" s="176"/>
      <c r="O61" s="176"/>
      <c r="P61" s="176"/>
      <c r="Q61" s="176"/>
      <c r="R61" s="176"/>
      <c r="S61" s="176"/>
      <c r="T61" s="176"/>
      <c r="U61" s="176"/>
      <c r="V61" s="176"/>
      <c r="W61" s="176"/>
      <c r="X61" s="176"/>
      <c r="Y61" s="176"/>
      <c r="Z61" s="176"/>
      <c r="AA61" s="176"/>
      <c r="AB61" s="176"/>
      <c r="AC61" s="176"/>
      <c r="AD61" s="176"/>
      <c r="AE61" s="176"/>
      <c r="AF61" s="176"/>
      <c r="AG61" s="176"/>
      <c r="AH61" s="176"/>
      <c r="AI61" s="176"/>
      <c r="AJ61" s="176"/>
    </row>
    <row r="62" spans="1:80" s="11" customFormat="1" x14ac:dyDescent="0.25">
      <c r="B62" s="176"/>
      <c r="C62" s="176"/>
      <c r="D62" s="176"/>
      <c r="E62" s="176"/>
      <c r="F62" s="176"/>
      <c r="G62" s="176"/>
      <c r="H62" s="176"/>
      <c r="I62" s="176"/>
      <c r="J62" s="176"/>
      <c r="K62" s="176"/>
      <c r="L62" s="176"/>
      <c r="M62" s="176"/>
      <c r="N62" s="176"/>
      <c r="O62" s="176"/>
      <c r="P62" s="176"/>
      <c r="Q62" s="176"/>
      <c r="R62" s="176"/>
      <c r="S62" s="176"/>
      <c r="T62" s="176"/>
      <c r="U62" s="176"/>
      <c r="V62" s="176"/>
      <c r="W62" s="176"/>
      <c r="X62" s="176"/>
      <c r="Y62" s="176"/>
      <c r="Z62" s="176"/>
      <c r="AA62" s="176"/>
      <c r="AB62" s="176"/>
      <c r="AC62" s="176"/>
      <c r="AD62" s="176"/>
      <c r="AE62" s="176"/>
      <c r="AF62" s="176"/>
      <c r="AG62" s="176"/>
      <c r="AH62" s="176"/>
      <c r="AI62" s="176"/>
      <c r="AJ62" s="176"/>
    </row>
    <row r="63" spans="1:80" x14ac:dyDescent="0.25">
      <c r="A63" s="47"/>
    </row>
  </sheetData>
  <sortState ref="B4:AV48">
    <sortCondition descending="1" ref="D4:D48"/>
  </sortState>
  <mergeCells count="24">
    <mergeCell ref="B54:AJ54"/>
    <mergeCell ref="AC1:AF2"/>
    <mergeCell ref="AG1:AJ2"/>
    <mergeCell ref="AK1:AN2"/>
    <mergeCell ref="AO1:AR2"/>
    <mergeCell ref="B50:K50"/>
    <mergeCell ref="B51:AI51"/>
    <mergeCell ref="B52:AI52"/>
    <mergeCell ref="B53:AH53"/>
    <mergeCell ref="AS1:AV2"/>
    <mergeCell ref="E1:H2"/>
    <mergeCell ref="I1:L2"/>
    <mergeCell ref="M1:P2"/>
    <mergeCell ref="Q1:T2"/>
    <mergeCell ref="U1:X2"/>
    <mergeCell ref="Y1:AB2"/>
    <mergeCell ref="B60:AJ60"/>
    <mergeCell ref="B61:AJ61"/>
    <mergeCell ref="B62:AJ62"/>
    <mergeCell ref="B55:AJ55"/>
    <mergeCell ref="B57:AJ57"/>
    <mergeCell ref="B58:AJ58"/>
    <mergeCell ref="B59:AJ59"/>
    <mergeCell ref="B56:AA56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60"/>
  <sheetViews>
    <sheetView tabSelected="1" workbookViewId="0">
      <selection activeCell="G48" sqref="G48"/>
    </sheetView>
  </sheetViews>
  <sheetFormatPr defaultColWidth="11" defaultRowHeight="15.75" x14ac:dyDescent="0.25"/>
  <cols>
    <col min="1" max="1" width="3.625" bestFit="1" customWidth="1"/>
    <col min="2" max="2" width="16.5" style="27" customWidth="1"/>
    <col min="3" max="3" width="5.625" style="27" customWidth="1"/>
    <col min="4" max="4" width="4.875" customWidth="1"/>
    <col min="5" max="5" width="3.75" customWidth="1"/>
    <col min="6" max="6" width="4.125" customWidth="1"/>
    <col min="7" max="7" width="4" customWidth="1"/>
    <col min="8" max="8" width="4.125" customWidth="1"/>
    <col min="9" max="9" width="3.625" customWidth="1"/>
    <col min="10" max="10" width="3.875" customWidth="1"/>
    <col min="11" max="11" width="4.125" customWidth="1"/>
    <col min="12" max="12" width="4" customWidth="1"/>
    <col min="13" max="14" width="3.625" customWidth="1"/>
    <col min="15" max="15" width="4" customWidth="1"/>
    <col min="16" max="16" width="4.375" customWidth="1"/>
    <col min="17" max="17" width="3.75" customWidth="1"/>
    <col min="18" max="18" width="3.625" customWidth="1"/>
    <col min="19" max="19" width="4.125" customWidth="1"/>
    <col min="20" max="20" width="4.625" customWidth="1"/>
    <col min="21" max="21" width="3.5" customWidth="1"/>
    <col min="22" max="22" width="4.125" customWidth="1"/>
    <col min="23" max="23" width="4.5" customWidth="1"/>
    <col min="24" max="24" width="4.25" customWidth="1"/>
    <col min="25" max="25" width="3.5" customWidth="1"/>
    <col min="26" max="26" width="3.375" customWidth="1"/>
    <col min="27" max="27" width="3.75" customWidth="1"/>
    <col min="28" max="28" width="4.375" customWidth="1"/>
    <col min="29" max="29" width="3.5" customWidth="1"/>
    <col min="30" max="30" width="3.625" customWidth="1"/>
    <col min="31" max="32" width="4.125" customWidth="1"/>
    <col min="33" max="33" width="4" customWidth="1"/>
    <col min="34" max="34" width="3.75" customWidth="1"/>
    <col min="35" max="35" width="3.625" customWidth="1"/>
    <col min="36" max="36" width="4.625" customWidth="1"/>
    <col min="37" max="37" width="8.5" customWidth="1"/>
  </cols>
  <sheetData>
    <row r="1" spans="1:64" s="5" customFormat="1" ht="14.1" customHeight="1" x14ac:dyDescent="0.25">
      <c r="A1" s="18"/>
      <c r="B1" s="24"/>
      <c r="C1" s="24"/>
      <c r="D1" s="19"/>
      <c r="E1" s="131" t="s">
        <v>88</v>
      </c>
      <c r="F1" s="132"/>
      <c r="G1" s="132"/>
      <c r="H1" s="133"/>
      <c r="I1" s="158" t="s">
        <v>75</v>
      </c>
      <c r="J1" s="159"/>
      <c r="K1" s="159"/>
      <c r="L1" s="160"/>
      <c r="M1" s="161" t="s">
        <v>87</v>
      </c>
      <c r="N1" s="162"/>
      <c r="O1" s="162"/>
      <c r="P1" s="163"/>
      <c r="Q1" s="131" t="s">
        <v>101</v>
      </c>
      <c r="R1" s="132"/>
      <c r="S1" s="132"/>
      <c r="T1" s="133"/>
      <c r="U1" s="158" t="s">
        <v>108</v>
      </c>
      <c r="V1" s="159"/>
      <c r="W1" s="159"/>
      <c r="X1" s="160"/>
      <c r="Y1" s="131" t="s">
        <v>114</v>
      </c>
      <c r="Z1" s="132"/>
      <c r="AA1" s="132"/>
      <c r="AB1" s="133"/>
      <c r="AC1" s="131" t="s">
        <v>129</v>
      </c>
      <c r="AD1" s="132"/>
      <c r="AE1" s="132"/>
      <c r="AF1" s="133"/>
      <c r="AG1" s="131" t="s">
        <v>140</v>
      </c>
      <c r="AH1" s="132"/>
      <c r="AI1" s="132"/>
      <c r="AJ1" s="133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10"/>
    </row>
    <row r="2" spans="1:64" s="6" customFormat="1" ht="45.75" customHeight="1" thickBot="1" x14ac:dyDescent="0.3">
      <c r="A2" s="20"/>
      <c r="B2" s="25"/>
      <c r="C2" s="25"/>
      <c r="D2" s="9"/>
      <c r="E2" s="134"/>
      <c r="F2" s="135"/>
      <c r="G2" s="135"/>
      <c r="H2" s="136"/>
      <c r="I2" s="178"/>
      <c r="J2" s="174"/>
      <c r="K2" s="174"/>
      <c r="L2" s="175"/>
      <c r="M2" s="178"/>
      <c r="N2" s="174"/>
      <c r="O2" s="174"/>
      <c r="P2" s="175"/>
      <c r="Q2" s="134"/>
      <c r="R2" s="135"/>
      <c r="S2" s="135"/>
      <c r="T2" s="136"/>
      <c r="U2" s="178"/>
      <c r="V2" s="174"/>
      <c r="W2" s="174"/>
      <c r="X2" s="175"/>
      <c r="Y2" s="134"/>
      <c r="Z2" s="135"/>
      <c r="AA2" s="135"/>
      <c r="AB2" s="136"/>
      <c r="AC2" s="134"/>
      <c r="AD2" s="135"/>
      <c r="AE2" s="135"/>
      <c r="AF2" s="136"/>
      <c r="AG2" s="134"/>
      <c r="AH2" s="135"/>
      <c r="AI2" s="135"/>
      <c r="AJ2" s="136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7"/>
    </row>
    <row r="3" spans="1:64" s="2" customFormat="1" ht="24.75" thickBot="1" x14ac:dyDescent="0.3">
      <c r="A3" s="68" t="s">
        <v>51</v>
      </c>
      <c r="B3" s="97" t="s">
        <v>142</v>
      </c>
      <c r="C3" s="110" t="s">
        <v>62</v>
      </c>
      <c r="D3" s="98" t="s">
        <v>50</v>
      </c>
      <c r="E3" s="28" t="s">
        <v>48</v>
      </c>
      <c r="F3" s="29" t="s">
        <v>49</v>
      </c>
      <c r="G3" s="30" t="s">
        <v>1</v>
      </c>
      <c r="H3" s="31" t="s">
        <v>2</v>
      </c>
      <c r="I3" s="28" t="s">
        <v>48</v>
      </c>
      <c r="J3" s="29" t="s">
        <v>49</v>
      </c>
      <c r="K3" s="30" t="s">
        <v>1</v>
      </c>
      <c r="L3" s="31" t="s">
        <v>2</v>
      </c>
      <c r="M3" s="28" t="s">
        <v>48</v>
      </c>
      <c r="N3" s="29" t="s">
        <v>49</v>
      </c>
      <c r="O3" s="30" t="s">
        <v>1</v>
      </c>
      <c r="P3" s="31" t="s">
        <v>2</v>
      </c>
      <c r="Q3" s="28" t="s">
        <v>48</v>
      </c>
      <c r="R3" s="29" t="s">
        <v>49</v>
      </c>
      <c r="S3" s="30" t="s">
        <v>1</v>
      </c>
      <c r="T3" s="31" t="s">
        <v>2</v>
      </c>
      <c r="U3" s="28" t="s">
        <v>48</v>
      </c>
      <c r="V3" s="29" t="s">
        <v>49</v>
      </c>
      <c r="W3" s="30" t="s">
        <v>1</v>
      </c>
      <c r="X3" s="31" t="s">
        <v>2</v>
      </c>
      <c r="Y3" s="28" t="s">
        <v>48</v>
      </c>
      <c r="Z3" s="29" t="s">
        <v>49</v>
      </c>
      <c r="AA3" s="30" t="s">
        <v>1</v>
      </c>
      <c r="AB3" s="31" t="s">
        <v>2</v>
      </c>
      <c r="AC3" s="28" t="s">
        <v>48</v>
      </c>
      <c r="AD3" s="29" t="s">
        <v>49</v>
      </c>
      <c r="AE3" s="30" t="s">
        <v>1</v>
      </c>
      <c r="AF3" s="31" t="s">
        <v>2</v>
      </c>
      <c r="AG3" s="28" t="s">
        <v>48</v>
      </c>
      <c r="AH3" s="29" t="s">
        <v>49</v>
      </c>
      <c r="AI3" s="30" t="s">
        <v>1</v>
      </c>
      <c r="AJ3" s="31" t="s">
        <v>2</v>
      </c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3"/>
    </row>
    <row r="4" spans="1:64" s="1" customFormat="1" x14ac:dyDescent="0.25">
      <c r="A4" s="71">
        <v>1</v>
      </c>
      <c r="B4" s="120" t="s">
        <v>13</v>
      </c>
      <c r="C4" s="91">
        <v>2007</v>
      </c>
      <c r="D4" s="73">
        <f>SUM(H4+L4+P4+T4+X4+AB4+AF4+AJ4)</f>
        <v>275.5</v>
      </c>
      <c r="E4" s="101"/>
      <c r="F4" s="44"/>
      <c r="G4" s="44"/>
      <c r="H4" s="45">
        <f>E4*F4+G4</f>
        <v>0</v>
      </c>
      <c r="I4" s="43">
        <v>1</v>
      </c>
      <c r="J4" s="44">
        <v>44</v>
      </c>
      <c r="K4" s="44">
        <v>4</v>
      </c>
      <c r="L4" s="45">
        <f>I4*J4+K4</f>
        <v>48</v>
      </c>
      <c r="M4" s="43">
        <v>1.5</v>
      </c>
      <c r="N4" s="44">
        <v>48</v>
      </c>
      <c r="O4" s="44">
        <v>4</v>
      </c>
      <c r="P4" s="45">
        <f>M4*N4+O4</f>
        <v>76</v>
      </c>
      <c r="Q4" s="43">
        <v>0.5</v>
      </c>
      <c r="R4" s="44">
        <v>52</v>
      </c>
      <c r="S4" s="44">
        <v>4</v>
      </c>
      <c r="T4" s="45">
        <f>Q4*R4+S4</f>
        <v>30</v>
      </c>
      <c r="U4" s="43"/>
      <c r="V4" s="44"/>
      <c r="W4" s="44"/>
      <c r="X4" s="45">
        <f>U4*V4+W4</f>
        <v>0</v>
      </c>
      <c r="Y4" s="43">
        <v>0.5</v>
      </c>
      <c r="Z4" s="44">
        <v>65</v>
      </c>
      <c r="AA4" s="44">
        <v>1</v>
      </c>
      <c r="AB4" s="45">
        <f>Y4*Z4+AA4</f>
        <v>33.5</v>
      </c>
      <c r="AC4" s="43">
        <v>0.5</v>
      </c>
      <c r="AD4" s="44">
        <v>80</v>
      </c>
      <c r="AE4" s="44">
        <v>0</v>
      </c>
      <c r="AF4" s="45">
        <f>AC4*AD4+AE4</f>
        <v>40</v>
      </c>
      <c r="AG4" s="91">
        <v>1</v>
      </c>
      <c r="AH4" s="44">
        <v>44</v>
      </c>
      <c r="AI4" s="44">
        <v>4</v>
      </c>
      <c r="AJ4" s="103">
        <f>AG4*AH4+AI4</f>
        <v>48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4"/>
    </row>
    <row r="5" spans="1:64" s="1" customFormat="1" x14ac:dyDescent="0.25">
      <c r="A5" s="41">
        <v>2</v>
      </c>
      <c r="B5" s="121" t="s">
        <v>12</v>
      </c>
      <c r="C5" s="48">
        <v>2009</v>
      </c>
      <c r="D5" s="74">
        <f>SUM(H5+L5+P5+T5+X5+AB5+AF5+AJ5)</f>
        <v>247.5</v>
      </c>
      <c r="E5" s="70">
        <v>0.5</v>
      </c>
      <c r="F5" s="33">
        <v>81</v>
      </c>
      <c r="G5" s="33">
        <v>1</v>
      </c>
      <c r="H5" s="46">
        <f>E5*F5+G5</f>
        <v>41.5</v>
      </c>
      <c r="I5" s="32">
        <v>1</v>
      </c>
      <c r="J5" s="33">
        <v>81</v>
      </c>
      <c r="K5" s="33">
        <v>6</v>
      </c>
      <c r="L5" s="34">
        <f>I5*J5+K5</f>
        <v>87</v>
      </c>
      <c r="M5" s="32">
        <v>1.5</v>
      </c>
      <c r="N5" s="33">
        <v>48</v>
      </c>
      <c r="O5" s="33">
        <v>3</v>
      </c>
      <c r="P5" s="34">
        <f>M5*N5+O5</f>
        <v>75</v>
      </c>
      <c r="Q5" s="32"/>
      <c r="R5" s="33"/>
      <c r="S5" s="33"/>
      <c r="T5" s="34">
        <f>Q5*R5+S5</f>
        <v>0</v>
      </c>
      <c r="U5" s="32">
        <v>1.5</v>
      </c>
      <c r="V5" s="33">
        <v>0</v>
      </c>
      <c r="W5" s="33">
        <v>0</v>
      </c>
      <c r="X5" s="34">
        <f>U5*V5+W5</f>
        <v>0</v>
      </c>
      <c r="Y5" s="32"/>
      <c r="Z5" s="33"/>
      <c r="AA5" s="33"/>
      <c r="AB5" s="34">
        <f>Y5*Z5+AA5</f>
        <v>0</v>
      </c>
      <c r="AC5" s="32">
        <v>1</v>
      </c>
      <c r="AD5" s="33">
        <v>40</v>
      </c>
      <c r="AE5" s="33">
        <v>4</v>
      </c>
      <c r="AF5" s="34">
        <f>AC5*AD5+AE5</f>
        <v>44</v>
      </c>
      <c r="AG5" s="48">
        <v>1</v>
      </c>
      <c r="AH5" s="33">
        <v>0</v>
      </c>
      <c r="AI5" s="33">
        <v>0</v>
      </c>
      <c r="AJ5" s="49">
        <f>AG5*AH5+AI5</f>
        <v>0</v>
      </c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4"/>
    </row>
    <row r="6" spans="1:64" s="1" customFormat="1" x14ac:dyDescent="0.25">
      <c r="A6" s="41">
        <v>3</v>
      </c>
      <c r="B6" s="121" t="s">
        <v>47</v>
      </c>
      <c r="C6" s="48">
        <v>2008</v>
      </c>
      <c r="D6" s="74">
        <f>SUM(H6+L6+P6+T6+X6+AB6+AF6+AJ6)</f>
        <v>199</v>
      </c>
      <c r="E6" s="70"/>
      <c r="F6" s="33"/>
      <c r="G6" s="33"/>
      <c r="H6" s="46">
        <f>E6*F6+G6</f>
        <v>0</v>
      </c>
      <c r="I6" s="32">
        <v>1</v>
      </c>
      <c r="J6" s="33">
        <v>44</v>
      </c>
      <c r="K6" s="33">
        <v>6</v>
      </c>
      <c r="L6" s="34">
        <f>I6*J6+K6</f>
        <v>50</v>
      </c>
      <c r="M6" s="32">
        <v>1.5</v>
      </c>
      <c r="N6" s="33">
        <v>48</v>
      </c>
      <c r="O6" s="33">
        <v>1</v>
      </c>
      <c r="P6" s="34">
        <f>M6*N6+O6</f>
        <v>73</v>
      </c>
      <c r="Q6" s="32"/>
      <c r="R6" s="33"/>
      <c r="S6" s="33"/>
      <c r="T6" s="34">
        <f>Q6*R6+S6</f>
        <v>0</v>
      </c>
      <c r="U6" s="32"/>
      <c r="V6" s="33"/>
      <c r="W6" s="33"/>
      <c r="X6" s="34">
        <f>U6*V6+W6</f>
        <v>0</v>
      </c>
      <c r="Y6" s="32"/>
      <c r="Z6" s="33"/>
      <c r="AA6" s="33"/>
      <c r="AB6" s="34">
        <f>Y6*Z6+AA6</f>
        <v>0</v>
      </c>
      <c r="AC6" s="32">
        <v>1</v>
      </c>
      <c r="AD6" s="33">
        <v>24</v>
      </c>
      <c r="AE6" s="33">
        <v>5</v>
      </c>
      <c r="AF6" s="34">
        <f>AC6*AD6+AE6</f>
        <v>29</v>
      </c>
      <c r="AG6" s="48">
        <v>1</v>
      </c>
      <c r="AH6" s="33">
        <v>44</v>
      </c>
      <c r="AI6" s="33">
        <v>3</v>
      </c>
      <c r="AJ6" s="49">
        <f>AG6*AH6+AI6</f>
        <v>47</v>
      </c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4"/>
    </row>
    <row r="7" spans="1:64" s="1" customFormat="1" x14ac:dyDescent="0.25">
      <c r="A7" s="41">
        <v>4</v>
      </c>
      <c r="B7" s="121" t="s">
        <v>79</v>
      </c>
      <c r="C7" s="48">
        <v>2009</v>
      </c>
      <c r="D7" s="74">
        <f>SUM(H7+L7+P7+T7+X7+AB7+AF7+AJ7)</f>
        <v>132.5</v>
      </c>
      <c r="E7" s="70"/>
      <c r="F7" s="33"/>
      <c r="G7" s="33"/>
      <c r="H7" s="46">
        <f>E7*F7+G7</f>
        <v>0</v>
      </c>
      <c r="I7" s="32">
        <v>1</v>
      </c>
      <c r="J7" s="33">
        <v>22</v>
      </c>
      <c r="K7" s="33">
        <v>8</v>
      </c>
      <c r="L7" s="34">
        <f>I7*J7+K7</f>
        <v>30</v>
      </c>
      <c r="M7" s="32">
        <v>1.5</v>
      </c>
      <c r="N7" s="33">
        <v>48</v>
      </c>
      <c r="O7" s="33">
        <v>2</v>
      </c>
      <c r="P7" s="34">
        <f>M7*N7+O7</f>
        <v>74</v>
      </c>
      <c r="Q7" s="32"/>
      <c r="R7" s="33"/>
      <c r="S7" s="33"/>
      <c r="T7" s="34">
        <f>Q7*R7+S7</f>
        <v>0</v>
      </c>
      <c r="U7" s="32">
        <v>0.5</v>
      </c>
      <c r="V7" s="33">
        <v>51</v>
      </c>
      <c r="W7" s="33">
        <v>3</v>
      </c>
      <c r="X7" s="34">
        <f>U7*V7+W7</f>
        <v>28.5</v>
      </c>
      <c r="Y7" s="32"/>
      <c r="Z7" s="33"/>
      <c r="AA7" s="33"/>
      <c r="AB7" s="34">
        <f>Y7*Z7+AA7</f>
        <v>0</v>
      </c>
      <c r="AC7" s="32">
        <v>1</v>
      </c>
      <c r="AD7" s="33">
        <v>0</v>
      </c>
      <c r="AE7" s="33">
        <v>0</v>
      </c>
      <c r="AF7" s="34">
        <f>AC7*AD7+AE7</f>
        <v>0</v>
      </c>
      <c r="AG7" s="48"/>
      <c r="AH7" s="33"/>
      <c r="AI7" s="33"/>
      <c r="AJ7" s="49">
        <f>AG7*AH7+AI7</f>
        <v>0</v>
      </c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4"/>
    </row>
    <row r="8" spans="1:64" s="1" customFormat="1" x14ac:dyDescent="0.25">
      <c r="A8" s="41">
        <v>5</v>
      </c>
      <c r="B8" s="121" t="s">
        <v>37</v>
      </c>
      <c r="C8" s="48">
        <v>2009</v>
      </c>
      <c r="D8" s="74">
        <f>SUM(H8+L8+P8+T8+X8+AB8+AF8+AJ8)</f>
        <v>125</v>
      </c>
      <c r="E8" s="70">
        <v>1</v>
      </c>
      <c r="F8" s="33">
        <v>42</v>
      </c>
      <c r="G8" s="33">
        <v>11</v>
      </c>
      <c r="H8" s="46">
        <f>E8*F8+G8</f>
        <v>53</v>
      </c>
      <c r="I8" s="32"/>
      <c r="J8" s="33"/>
      <c r="K8" s="33"/>
      <c r="L8" s="34">
        <f>I8*J8+K8</f>
        <v>0</v>
      </c>
      <c r="M8" s="32">
        <v>1.5</v>
      </c>
      <c r="N8" s="33">
        <v>48</v>
      </c>
      <c r="O8" s="33">
        <v>0</v>
      </c>
      <c r="P8" s="34">
        <f>M8*N8+O8</f>
        <v>72</v>
      </c>
      <c r="Q8" s="32"/>
      <c r="R8" s="33"/>
      <c r="S8" s="33"/>
      <c r="T8" s="34">
        <f>Q8*R8+S8</f>
        <v>0</v>
      </c>
      <c r="U8" s="32"/>
      <c r="V8" s="33"/>
      <c r="W8" s="33"/>
      <c r="X8" s="34">
        <f>U8*V8+W8</f>
        <v>0</v>
      </c>
      <c r="Y8" s="32"/>
      <c r="Z8" s="33"/>
      <c r="AA8" s="33"/>
      <c r="AB8" s="34">
        <f>Y8*Z8+AA8</f>
        <v>0</v>
      </c>
      <c r="AC8" s="32"/>
      <c r="AD8" s="33"/>
      <c r="AE8" s="33"/>
      <c r="AF8" s="34">
        <f>AC8*AD8+AE8</f>
        <v>0</v>
      </c>
      <c r="AG8" s="48"/>
      <c r="AH8" s="33"/>
      <c r="AI8" s="33"/>
      <c r="AJ8" s="49">
        <f>AG8*AH8+AI8</f>
        <v>0</v>
      </c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4"/>
    </row>
    <row r="9" spans="1:64" s="1" customFormat="1" x14ac:dyDescent="0.25">
      <c r="A9" s="41">
        <v>6</v>
      </c>
      <c r="B9" s="121" t="s">
        <v>68</v>
      </c>
      <c r="C9" s="48">
        <v>2008</v>
      </c>
      <c r="D9" s="74">
        <f>SUM(H9+L9+P9+T9+X9+AB9+AF9+AJ9)</f>
        <v>93</v>
      </c>
      <c r="E9" s="70">
        <v>0.5</v>
      </c>
      <c r="F9" s="33">
        <v>12</v>
      </c>
      <c r="G9" s="33">
        <v>2</v>
      </c>
      <c r="H9" s="46">
        <f>E9*F9+G9</f>
        <v>8</v>
      </c>
      <c r="I9" s="32">
        <v>1</v>
      </c>
      <c r="J9" s="33">
        <v>24</v>
      </c>
      <c r="K9" s="33">
        <v>6</v>
      </c>
      <c r="L9" s="34">
        <f>I9*J9+K9</f>
        <v>30</v>
      </c>
      <c r="M9" s="32">
        <v>0.5</v>
      </c>
      <c r="N9" s="33">
        <v>24</v>
      </c>
      <c r="O9" s="33">
        <v>1</v>
      </c>
      <c r="P9" s="34">
        <f>M9*N9+O9</f>
        <v>13</v>
      </c>
      <c r="Q9" s="32"/>
      <c r="R9" s="33"/>
      <c r="S9" s="33"/>
      <c r="T9" s="34">
        <f>Q9*R9+S9</f>
        <v>0</v>
      </c>
      <c r="U9" s="32">
        <v>0.5</v>
      </c>
      <c r="V9" s="33">
        <v>22</v>
      </c>
      <c r="W9" s="33">
        <v>3</v>
      </c>
      <c r="X9" s="34">
        <f>U9*V9+W9</f>
        <v>14</v>
      </c>
      <c r="Y9" s="32"/>
      <c r="Z9" s="33"/>
      <c r="AA9" s="33"/>
      <c r="AB9" s="34">
        <f>Y9*Z9+AA9</f>
        <v>0</v>
      </c>
      <c r="AC9" s="32">
        <v>1</v>
      </c>
      <c r="AD9" s="33">
        <v>24</v>
      </c>
      <c r="AE9" s="33">
        <v>4</v>
      </c>
      <c r="AF9" s="34">
        <f>AC9*AD9+AE9</f>
        <v>28</v>
      </c>
      <c r="AG9" s="48"/>
      <c r="AH9" s="33"/>
      <c r="AI9" s="33"/>
      <c r="AJ9" s="49">
        <f>AG9*AH9+AI9</f>
        <v>0</v>
      </c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4"/>
    </row>
    <row r="10" spans="1:64" s="1" customFormat="1" x14ac:dyDescent="0.25">
      <c r="A10" s="41">
        <v>7</v>
      </c>
      <c r="B10" s="121" t="s">
        <v>76</v>
      </c>
      <c r="C10" s="48">
        <v>2008</v>
      </c>
      <c r="D10" s="74">
        <f>SUM(H10+L10+P10+T10+X10+AB10+AF10+AJ10)</f>
        <v>66.5</v>
      </c>
      <c r="E10" s="70"/>
      <c r="F10" s="33"/>
      <c r="G10" s="33"/>
      <c r="H10" s="46">
        <f>E10*F10+G10</f>
        <v>0</v>
      </c>
      <c r="I10" s="32">
        <v>1</v>
      </c>
      <c r="J10" s="33">
        <v>24</v>
      </c>
      <c r="K10" s="33">
        <v>4</v>
      </c>
      <c r="L10" s="34">
        <f>I10*J10+K10</f>
        <v>28</v>
      </c>
      <c r="M10" s="32">
        <v>0.5</v>
      </c>
      <c r="N10" s="33">
        <v>24</v>
      </c>
      <c r="O10" s="33">
        <v>0</v>
      </c>
      <c r="P10" s="34">
        <f>M10*N10+O10</f>
        <v>12</v>
      </c>
      <c r="Q10" s="32"/>
      <c r="R10" s="33"/>
      <c r="S10" s="33"/>
      <c r="T10" s="34">
        <f>Q10*R10+S10</f>
        <v>0</v>
      </c>
      <c r="U10" s="32"/>
      <c r="V10" s="33"/>
      <c r="W10" s="33"/>
      <c r="X10" s="34">
        <f>U10*V10+W10</f>
        <v>0</v>
      </c>
      <c r="Y10" s="32">
        <v>0.5</v>
      </c>
      <c r="Z10" s="33">
        <v>25</v>
      </c>
      <c r="AA10" s="33">
        <v>2</v>
      </c>
      <c r="AB10" s="34">
        <f>Y10*Z10+AA10</f>
        <v>14.5</v>
      </c>
      <c r="AC10" s="32"/>
      <c r="AD10" s="33"/>
      <c r="AE10" s="33"/>
      <c r="AF10" s="34">
        <f>AC10*AD10+AE10</f>
        <v>0</v>
      </c>
      <c r="AG10" s="48">
        <v>0.5</v>
      </c>
      <c r="AH10" s="33">
        <v>22</v>
      </c>
      <c r="AI10" s="33">
        <v>1</v>
      </c>
      <c r="AJ10" s="49">
        <f>AG10*AH10+AI10</f>
        <v>12</v>
      </c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4"/>
    </row>
    <row r="11" spans="1:64" s="1" customFormat="1" x14ac:dyDescent="0.25">
      <c r="A11" s="41">
        <v>8</v>
      </c>
      <c r="B11" s="121" t="s">
        <v>23</v>
      </c>
      <c r="C11" s="48">
        <v>2008</v>
      </c>
      <c r="D11" s="74">
        <f>SUM(H11+L11+P11+T11+X11+AB11+AF11+AJ11)</f>
        <v>45</v>
      </c>
      <c r="E11" s="70">
        <v>1</v>
      </c>
      <c r="F11" s="33">
        <v>42</v>
      </c>
      <c r="G11" s="33">
        <v>3</v>
      </c>
      <c r="H11" s="46">
        <f>E11*F11+G11</f>
        <v>45</v>
      </c>
      <c r="I11" s="32"/>
      <c r="J11" s="33"/>
      <c r="K11" s="33"/>
      <c r="L11" s="34">
        <f>I11*J11+K11</f>
        <v>0</v>
      </c>
      <c r="M11" s="32"/>
      <c r="N11" s="33"/>
      <c r="O11" s="33"/>
      <c r="P11" s="34">
        <f>M11*N11+O11</f>
        <v>0</v>
      </c>
      <c r="Q11" s="32"/>
      <c r="R11" s="33"/>
      <c r="S11" s="33"/>
      <c r="T11" s="34">
        <f>Q11*R11+S11</f>
        <v>0</v>
      </c>
      <c r="U11" s="32"/>
      <c r="V11" s="33"/>
      <c r="W11" s="33"/>
      <c r="X11" s="34">
        <f>U11*V11+W11</f>
        <v>0</v>
      </c>
      <c r="Y11" s="32"/>
      <c r="Z11" s="33"/>
      <c r="AA11" s="33"/>
      <c r="AB11" s="34">
        <f>Y11*Z11+AA11</f>
        <v>0</v>
      </c>
      <c r="AC11" s="32"/>
      <c r="AD11" s="33"/>
      <c r="AE11" s="33"/>
      <c r="AF11" s="34">
        <f>AC11*AD11+AE11</f>
        <v>0</v>
      </c>
      <c r="AG11" s="48"/>
      <c r="AH11" s="33"/>
      <c r="AI11" s="33"/>
      <c r="AJ11" s="49">
        <f>AG11*AH11+AI11</f>
        <v>0</v>
      </c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4"/>
    </row>
    <row r="12" spans="1:64" s="1" customFormat="1" x14ac:dyDescent="0.25">
      <c r="A12" s="41">
        <v>9</v>
      </c>
      <c r="B12" s="121" t="s">
        <v>64</v>
      </c>
      <c r="C12" s="48">
        <v>2008</v>
      </c>
      <c r="D12" s="74">
        <f>SUM(H12+L12+P12+T12+X12+AB12+AF12+AJ12)</f>
        <v>41</v>
      </c>
      <c r="E12" s="70">
        <v>1</v>
      </c>
      <c r="F12" s="33">
        <v>21</v>
      </c>
      <c r="G12" s="33">
        <v>10</v>
      </c>
      <c r="H12" s="46">
        <f>E12*F12+G12</f>
        <v>31</v>
      </c>
      <c r="I12" s="32"/>
      <c r="J12" s="33"/>
      <c r="K12" s="33"/>
      <c r="L12" s="34">
        <f>I12*J12+K12</f>
        <v>0</v>
      </c>
      <c r="M12" s="32"/>
      <c r="N12" s="33"/>
      <c r="O12" s="33"/>
      <c r="P12" s="34">
        <f>M12*N12+O12</f>
        <v>0</v>
      </c>
      <c r="Q12" s="32"/>
      <c r="R12" s="33"/>
      <c r="S12" s="33"/>
      <c r="T12" s="34">
        <f>Q12*R12+S12</f>
        <v>0</v>
      </c>
      <c r="U12" s="32">
        <v>0.5</v>
      </c>
      <c r="V12" s="33">
        <v>0</v>
      </c>
      <c r="W12" s="33">
        <v>0</v>
      </c>
      <c r="X12" s="34">
        <f>U12*V12+W12</f>
        <v>0</v>
      </c>
      <c r="Y12" s="32"/>
      <c r="Z12" s="33"/>
      <c r="AA12" s="33"/>
      <c r="AB12" s="34">
        <f>Y12*Z12+AA12</f>
        <v>0</v>
      </c>
      <c r="AC12" s="32"/>
      <c r="AD12" s="33"/>
      <c r="AE12" s="33"/>
      <c r="AF12" s="34">
        <f>AC12*AD12+AE12</f>
        <v>0</v>
      </c>
      <c r="AG12" s="48">
        <v>0.5</v>
      </c>
      <c r="AH12" s="33">
        <v>14</v>
      </c>
      <c r="AI12" s="33">
        <v>3</v>
      </c>
      <c r="AJ12" s="49">
        <f>AG12*AH12+AI12</f>
        <v>10</v>
      </c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4"/>
    </row>
    <row r="13" spans="1:64" s="1" customFormat="1" x14ac:dyDescent="0.25">
      <c r="A13" s="41">
        <v>10</v>
      </c>
      <c r="B13" s="121" t="s">
        <v>85</v>
      </c>
      <c r="C13" s="48">
        <v>2009</v>
      </c>
      <c r="D13" s="74">
        <f>SUM(H13+L13+P13+T13+X13+AB13+AF13+AJ13)</f>
        <v>37</v>
      </c>
      <c r="E13" s="70"/>
      <c r="F13" s="33"/>
      <c r="G13" s="33"/>
      <c r="H13" s="46">
        <f>E13*F13+G13</f>
        <v>0</v>
      </c>
      <c r="I13" s="32">
        <v>0.5</v>
      </c>
      <c r="J13" s="33">
        <v>14</v>
      </c>
      <c r="K13" s="33">
        <v>2</v>
      </c>
      <c r="L13" s="34">
        <f>I13*J13+K13</f>
        <v>9</v>
      </c>
      <c r="M13" s="32">
        <v>0.5</v>
      </c>
      <c r="N13" s="33">
        <v>24</v>
      </c>
      <c r="O13" s="33">
        <v>3</v>
      </c>
      <c r="P13" s="34">
        <f>M13*N13+O13</f>
        <v>15</v>
      </c>
      <c r="Q13" s="32"/>
      <c r="R13" s="33"/>
      <c r="S13" s="33"/>
      <c r="T13" s="34">
        <f>Q13*R13+S13</f>
        <v>0</v>
      </c>
      <c r="U13" s="32"/>
      <c r="V13" s="33"/>
      <c r="W13" s="33"/>
      <c r="X13" s="34">
        <f>U13*V13+W13</f>
        <v>0</v>
      </c>
      <c r="Y13" s="32"/>
      <c r="Z13" s="33"/>
      <c r="AA13" s="33"/>
      <c r="AB13" s="34">
        <f>Y13*Z13+AA13</f>
        <v>0</v>
      </c>
      <c r="AC13" s="32"/>
      <c r="AD13" s="33"/>
      <c r="AE13" s="33"/>
      <c r="AF13" s="34">
        <f>AC13*AD13+AE13</f>
        <v>0</v>
      </c>
      <c r="AG13" s="48">
        <v>0.5</v>
      </c>
      <c r="AH13" s="33">
        <v>22</v>
      </c>
      <c r="AI13" s="33">
        <v>2</v>
      </c>
      <c r="AJ13" s="49">
        <f>AG13*AH13+AI13</f>
        <v>13</v>
      </c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4"/>
    </row>
    <row r="14" spans="1:64" s="1" customFormat="1" x14ac:dyDescent="0.25">
      <c r="A14" s="41">
        <v>11</v>
      </c>
      <c r="B14" s="121" t="s">
        <v>110</v>
      </c>
      <c r="C14" s="48">
        <v>2008</v>
      </c>
      <c r="D14" s="74">
        <f>SUM(H14+L14+P14+T14+X14+AB14+AF14+AJ14)</f>
        <v>29</v>
      </c>
      <c r="E14" s="70"/>
      <c r="F14" s="33"/>
      <c r="G14" s="33"/>
      <c r="H14" s="46">
        <f>E14*F14+G14</f>
        <v>0</v>
      </c>
      <c r="I14" s="33"/>
      <c r="J14" s="33"/>
      <c r="K14" s="33"/>
      <c r="L14" s="33">
        <f>I14*J14+K14</f>
        <v>0</v>
      </c>
      <c r="M14" s="32"/>
      <c r="N14" s="33"/>
      <c r="O14" s="33"/>
      <c r="P14" s="34">
        <f>M14*N14+O14</f>
        <v>0</v>
      </c>
      <c r="Q14" s="32">
        <v>0.5</v>
      </c>
      <c r="R14" s="33">
        <v>52</v>
      </c>
      <c r="S14" s="33">
        <v>3</v>
      </c>
      <c r="T14" s="34">
        <f>Q14*R14+S14</f>
        <v>29</v>
      </c>
      <c r="U14" s="32"/>
      <c r="V14" s="33"/>
      <c r="W14" s="33"/>
      <c r="X14" s="34">
        <f>U14*V14+W14</f>
        <v>0</v>
      </c>
      <c r="Y14" s="32"/>
      <c r="Z14" s="33"/>
      <c r="AA14" s="33"/>
      <c r="AB14" s="34">
        <f>Y14*Z14+AA14</f>
        <v>0</v>
      </c>
      <c r="AC14" s="32">
        <v>1</v>
      </c>
      <c r="AD14" s="33">
        <v>0</v>
      </c>
      <c r="AE14" s="33">
        <v>0</v>
      </c>
      <c r="AF14" s="34">
        <f>AC14*AD14+AE14</f>
        <v>0</v>
      </c>
      <c r="AG14" s="48"/>
      <c r="AH14" s="33"/>
      <c r="AI14" s="33"/>
      <c r="AJ14" s="49">
        <f>AG14*AH14+AI14</f>
        <v>0</v>
      </c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4"/>
    </row>
    <row r="15" spans="1:64" s="1" customFormat="1" x14ac:dyDescent="0.25">
      <c r="A15" s="41">
        <v>12</v>
      </c>
      <c r="B15" s="121" t="s">
        <v>95</v>
      </c>
      <c r="C15" s="48">
        <v>2013</v>
      </c>
      <c r="D15" s="74">
        <f>SUM(H15+L15+P15+T15+X15+AB15+AF15+AJ15)</f>
        <v>25</v>
      </c>
      <c r="E15" s="70"/>
      <c r="F15" s="33"/>
      <c r="G15" s="33"/>
      <c r="H15" s="46">
        <f>E15*F15+G15</f>
        <v>0</v>
      </c>
      <c r="I15" s="32"/>
      <c r="J15" s="33"/>
      <c r="K15" s="33"/>
      <c r="L15" s="34">
        <f>I15*J15+K15</f>
        <v>0</v>
      </c>
      <c r="M15" s="32">
        <v>1</v>
      </c>
      <c r="N15" s="33">
        <v>5</v>
      </c>
      <c r="O15" s="33">
        <v>5</v>
      </c>
      <c r="P15" s="34">
        <f>M15*N15+O15</f>
        <v>10</v>
      </c>
      <c r="Q15" s="32">
        <v>0.5</v>
      </c>
      <c r="R15" s="33">
        <v>6</v>
      </c>
      <c r="S15" s="33">
        <v>4</v>
      </c>
      <c r="T15" s="34">
        <f>Q15*R15+S15</f>
        <v>7</v>
      </c>
      <c r="U15" s="32"/>
      <c r="V15" s="33"/>
      <c r="W15" s="33"/>
      <c r="X15" s="34">
        <f>U15*V15+W15</f>
        <v>0</v>
      </c>
      <c r="Y15" s="32"/>
      <c r="Z15" s="33"/>
      <c r="AA15" s="33"/>
      <c r="AB15" s="34">
        <f>Y15*Z15+AA15</f>
        <v>0</v>
      </c>
      <c r="AC15" s="32"/>
      <c r="AD15" s="33"/>
      <c r="AE15" s="33"/>
      <c r="AF15" s="34">
        <f>AC15*AD15+AE15</f>
        <v>0</v>
      </c>
      <c r="AG15" s="48">
        <v>0.5</v>
      </c>
      <c r="AH15" s="33">
        <v>14</v>
      </c>
      <c r="AI15" s="33">
        <v>1</v>
      </c>
      <c r="AJ15" s="49">
        <f>AG15*AH15+AI15</f>
        <v>8</v>
      </c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4"/>
    </row>
    <row r="16" spans="1:64" s="11" customFormat="1" x14ac:dyDescent="0.25">
      <c r="A16" s="41">
        <v>12</v>
      </c>
      <c r="B16" s="118" t="s">
        <v>132</v>
      </c>
      <c r="C16" s="48">
        <v>2008</v>
      </c>
      <c r="D16" s="74">
        <f>SUM(H16+L16+P16+T16+X16+AB16+AF16+AJ16)</f>
        <v>25</v>
      </c>
      <c r="E16" s="70"/>
      <c r="F16" s="33"/>
      <c r="G16" s="33"/>
      <c r="H16" s="46">
        <f>E16*F16+G16</f>
        <v>0</v>
      </c>
      <c r="I16" s="32"/>
      <c r="J16" s="33"/>
      <c r="K16" s="33"/>
      <c r="L16" s="34">
        <f>I16*J16+K16</f>
        <v>0</v>
      </c>
      <c r="M16" s="32"/>
      <c r="N16" s="33"/>
      <c r="O16" s="33"/>
      <c r="P16" s="34">
        <f>M16*N16+O16</f>
        <v>0</v>
      </c>
      <c r="Q16" s="32"/>
      <c r="R16" s="33"/>
      <c r="S16" s="33"/>
      <c r="T16" s="34">
        <f>Q16*R16+S16</f>
        <v>0</v>
      </c>
      <c r="U16" s="32"/>
      <c r="V16" s="33"/>
      <c r="W16" s="33"/>
      <c r="X16" s="34">
        <f>U16*V16+W16</f>
        <v>0</v>
      </c>
      <c r="Y16" s="32"/>
      <c r="Z16" s="33"/>
      <c r="AA16" s="33"/>
      <c r="AB16" s="34">
        <f>Y16*Z16+AA16</f>
        <v>0</v>
      </c>
      <c r="AC16" s="32">
        <v>1</v>
      </c>
      <c r="AD16" s="33">
        <v>24</v>
      </c>
      <c r="AE16" s="33">
        <v>1</v>
      </c>
      <c r="AF16" s="34">
        <f>AC16*AD16+AE16</f>
        <v>25</v>
      </c>
      <c r="AG16" s="48"/>
      <c r="AH16" s="33"/>
      <c r="AI16" s="33"/>
      <c r="AJ16" s="49">
        <f>AG16*AH16+AI16</f>
        <v>0</v>
      </c>
    </row>
    <row r="17" spans="1:70" s="11" customFormat="1" x14ac:dyDescent="0.25">
      <c r="A17" s="41">
        <v>14</v>
      </c>
      <c r="B17" s="109" t="s">
        <v>90</v>
      </c>
      <c r="C17" s="48">
        <v>2008</v>
      </c>
      <c r="D17" s="74">
        <f>SUM(H17+L17+P17+T17+X17+AB17+AF17+AJ17)</f>
        <v>24</v>
      </c>
      <c r="E17" s="70"/>
      <c r="F17" s="33"/>
      <c r="G17" s="33"/>
      <c r="H17" s="46">
        <f>E17*F17+G17</f>
        <v>0</v>
      </c>
      <c r="I17" s="32"/>
      <c r="J17" s="33"/>
      <c r="K17" s="33"/>
      <c r="L17" s="34">
        <f>I17*J17+K17</f>
        <v>0</v>
      </c>
      <c r="M17" s="32">
        <v>0.5</v>
      </c>
      <c r="N17" s="33">
        <v>14</v>
      </c>
      <c r="O17" s="33">
        <v>4</v>
      </c>
      <c r="P17" s="34">
        <f>M17*N17+O17</f>
        <v>11</v>
      </c>
      <c r="Q17" s="32"/>
      <c r="R17" s="33"/>
      <c r="S17" s="33"/>
      <c r="T17" s="34">
        <f>Q17*R17+S17</f>
        <v>0</v>
      </c>
      <c r="U17" s="32"/>
      <c r="V17" s="33"/>
      <c r="W17" s="33"/>
      <c r="X17" s="34">
        <f>U17*V17+W17</f>
        <v>0</v>
      </c>
      <c r="Y17" s="32"/>
      <c r="Z17" s="33"/>
      <c r="AA17" s="33"/>
      <c r="AB17" s="34">
        <f>Y17*Z17+AA17</f>
        <v>0</v>
      </c>
      <c r="AC17" s="32"/>
      <c r="AD17" s="33"/>
      <c r="AE17" s="33"/>
      <c r="AF17" s="34">
        <f>AC17*AD17+AE17</f>
        <v>0</v>
      </c>
      <c r="AG17" s="48">
        <v>0.5</v>
      </c>
      <c r="AH17" s="33">
        <v>22</v>
      </c>
      <c r="AI17" s="33">
        <v>2</v>
      </c>
      <c r="AJ17" s="49">
        <f>AG17*AH17+AI17</f>
        <v>13</v>
      </c>
    </row>
    <row r="18" spans="1:70" s="11" customFormat="1" x14ac:dyDescent="0.25">
      <c r="A18" s="41">
        <v>14</v>
      </c>
      <c r="B18" s="121" t="s">
        <v>57</v>
      </c>
      <c r="C18" s="48">
        <v>2007</v>
      </c>
      <c r="D18" s="74">
        <f>SUM(H18+L18+P18+T18+X18+AB18+AF18+AJ18)</f>
        <v>24</v>
      </c>
      <c r="E18" s="70">
        <v>1</v>
      </c>
      <c r="F18" s="33">
        <v>21</v>
      </c>
      <c r="G18" s="33">
        <v>3</v>
      </c>
      <c r="H18" s="46">
        <f>E18*F18+G18</f>
        <v>24</v>
      </c>
      <c r="I18" s="32"/>
      <c r="J18" s="33"/>
      <c r="K18" s="33"/>
      <c r="L18" s="34">
        <f>I18*J18+K18</f>
        <v>0</v>
      </c>
      <c r="M18" s="32"/>
      <c r="N18" s="33"/>
      <c r="O18" s="33"/>
      <c r="P18" s="34">
        <f>M18*N18+O18</f>
        <v>0</v>
      </c>
      <c r="Q18" s="32"/>
      <c r="R18" s="33"/>
      <c r="S18" s="33"/>
      <c r="T18" s="34">
        <f>Q18*R18+S18</f>
        <v>0</v>
      </c>
      <c r="U18" s="32"/>
      <c r="V18" s="33"/>
      <c r="W18" s="33"/>
      <c r="X18" s="34">
        <f>U18*V18+W18</f>
        <v>0</v>
      </c>
      <c r="Y18" s="32"/>
      <c r="Z18" s="33"/>
      <c r="AA18" s="33"/>
      <c r="AB18" s="34">
        <f>Y18*Z18+AA18</f>
        <v>0</v>
      </c>
      <c r="AC18" s="32"/>
      <c r="AD18" s="33"/>
      <c r="AE18" s="33"/>
      <c r="AF18" s="34">
        <f>AC18*AD18+AE18</f>
        <v>0</v>
      </c>
      <c r="AG18" s="48"/>
      <c r="AH18" s="33"/>
      <c r="AI18" s="33"/>
      <c r="AJ18" s="49">
        <f>AG18*AH18+AI18</f>
        <v>0</v>
      </c>
    </row>
    <row r="19" spans="1:70" s="1" customFormat="1" x14ac:dyDescent="0.25">
      <c r="A19" s="41">
        <v>14</v>
      </c>
      <c r="B19" s="121" t="s">
        <v>133</v>
      </c>
      <c r="C19" s="48">
        <v>2009</v>
      </c>
      <c r="D19" s="74">
        <f>SUM(H19+L19+P19+T19+X19+AB19+AF19+AJ19)</f>
        <v>24</v>
      </c>
      <c r="E19" s="70"/>
      <c r="F19" s="33"/>
      <c r="G19" s="33"/>
      <c r="H19" s="46">
        <f>E19*F19+G19</f>
        <v>0</v>
      </c>
      <c r="I19" s="32"/>
      <c r="J19" s="33"/>
      <c r="K19" s="33"/>
      <c r="L19" s="34">
        <f>I19*J19+K19</f>
        <v>0</v>
      </c>
      <c r="M19" s="32"/>
      <c r="N19" s="33"/>
      <c r="O19" s="33"/>
      <c r="P19" s="34">
        <f>M19*N19+O19</f>
        <v>0</v>
      </c>
      <c r="Q19" s="32"/>
      <c r="R19" s="33"/>
      <c r="S19" s="33"/>
      <c r="T19" s="34">
        <f>Q19*R19+S19</f>
        <v>0</v>
      </c>
      <c r="U19" s="32"/>
      <c r="V19" s="33"/>
      <c r="W19" s="33"/>
      <c r="X19" s="34">
        <f>U19*V19+W19</f>
        <v>0</v>
      </c>
      <c r="Y19" s="32"/>
      <c r="Z19" s="33"/>
      <c r="AA19" s="33"/>
      <c r="AB19" s="34">
        <f>Y19*Z19+AA19</f>
        <v>0</v>
      </c>
      <c r="AC19" s="32">
        <v>1</v>
      </c>
      <c r="AD19" s="33">
        <v>24</v>
      </c>
      <c r="AE19" s="33">
        <v>0</v>
      </c>
      <c r="AF19" s="34">
        <f>AC19*AD19+AE19</f>
        <v>24</v>
      </c>
      <c r="AG19" s="32"/>
      <c r="AH19" s="33"/>
      <c r="AI19" s="33"/>
      <c r="AJ19" s="49">
        <f>AG19*AH19+AI19</f>
        <v>0</v>
      </c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4"/>
    </row>
    <row r="20" spans="1:70" s="1" customFormat="1" x14ac:dyDescent="0.25">
      <c r="A20" s="41">
        <v>17</v>
      </c>
      <c r="B20" s="121" t="s">
        <v>91</v>
      </c>
      <c r="C20" s="48">
        <v>2008</v>
      </c>
      <c r="D20" s="74">
        <f>SUM(H20+L20+P20+T20+X20+AB20+AF20+AJ20)</f>
        <v>19</v>
      </c>
      <c r="E20" s="111"/>
      <c r="F20" s="36"/>
      <c r="G20" s="36"/>
      <c r="H20" s="46">
        <f>E20*F20+G20</f>
        <v>0</v>
      </c>
      <c r="I20" s="35"/>
      <c r="J20" s="36"/>
      <c r="K20" s="36"/>
      <c r="L20" s="34">
        <f>I20*J20+K20</f>
        <v>0</v>
      </c>
      <c r="M20" s="35">
        <v>0.5</v>
      </c>
      <c r="N20" s="36">
        <v>14</v>
      </c>
      <c r="O20" s="36">
        <v>3</v>
      </c>
      <c r="P20" s="34">
        <f>M20*N20+O20</f>
        <v>10</v>
      </c>
      <c r="Q20" s="35"/>
      <c r="R20" s="36"/>
      <c r="S20" s="36"/>
      <c r="T20" s="34">
        <f>Q20*R20+S20</f>
        <v>0</v>
      </c>
      <c r="U20" s="35"/>
      <c r="V20" s="36"/>
      <c r="W20" s="36"/>
      <c r="X20" s="34">
        <f>U20*V20+W20</f>
        <v>0</v>
      </c>
      <c r="Y20" s="35"/>
      <c r="Z20" s="36"/>
      <c r="AA20" s="36"/>
      <c r="AB20" s="34">
        <f>Y20*Z20+AA20</f>
        <v>0</v>
      </c>
      <c r="AC20" s="35"/>
      <c r="AD20" s="36"/>
      <c r="AE20" s="36"/>
      <c r="AF20" s="34">
        <f>AC20*AD20+AE20</f>
        <v>0</v>
      </c>
      <c r="AG20" s="50">
        <v>0.5</v>
      </c>
      <c r="AH20" s="36">
        <v>14</v>
      </c>
      <c r="AI20" s="36">
        <v>2</v>
      </c>
      <c r="AJ20" s="49">
        <f>AG20*AH20+AI20</f>
        <v>9</v>
      </c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4"/>
    </row>
    <row r="21" spans="1:70" s="1" customFormat="1" x14ac:dyDescent="0.25">
      <c r="A21" s="41">
        <v>17</v>
      </c>
      <c r="B21" s="121" t="s">
        <v>138</v>
      </c>
      <c r="C21" s="48">
        <v>2008</v>
      </c>
      <c r="D21" s="74">
        <f>SUM(H21+L21+P21+T21+X21+AB21+AF21+AJ21)</f>
        <v>19</v>
      </c>
      <c r="E21" s="111"/>
      <c r="F21" s="36"/>
      <c r="G21" s="36"/>
      <c r="H21" s="46">
        <f>E21*F21+G21</f>
        <v>0</v>
      </c>
      <c r="I21" s="35"/>
      <c r="J21" s="36"/>
      <c r="K21" s="36"/>
      <c r="L21" s="34">
        <f>I21*J21+K21</f>
        <v>0</v>
      </c>
      <c r="M21" s="35"/>
      <c r="N21" s="36"/>
      <c r="O21" s="36"/>
      <c r="P21" s="34">
        <f>M21*N21+O21</f>
        <v>0</v>
      </c>
      <c r="Q21" s="35"/>
      <c r="R21" s="36"/>
      <c r="S21" s="36"/>
      <c r="T21" s="34">
        <f>Q21*R21+S21</f>
        <v>0</v>
      </c>
      <c r="U21" s="35"/>
      <c r="V21" s="36"/>
      <c r="W21" s="36"/>
      <c r="X21" s="34">
        <f>U21*V21+W21</f>
        <v>0</v>
      </c>
      <c r="Y21" s="35"/>
      <c r="Z21" s="36"/>
      <c r="AA21" s="36"/>
      <c r="AB21" s="34">
        <f>Y21*Z21+AA21</f>
        <v>0</v>
      </c>
      <c r="AC21" s="35">
        <v>0.5</v>
      </c>
      <c r="AD21" s="36">
        <v>16</v>
      </c>
      <c r="AE21" s="36">
        <v>0</v>
      </c>
      <c r="AF21" s="34">
        <f>AC21*AD21+AE21</f>
        <v>8</v>
      </c>
      <c r="AG21" s="50">
        <v>0.5</v>
      </c>
      <c r="AH21" s="36">
        <v>22</v>
      </c>
      <c r="AI21" s="36">
        <v>0</v>
      </c>
      <c r="AJ21" s="49">
        <f>AG21*AH21+AI21</f>
        <v>11</v>
      </c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4"/>
    </row>
    <row r="22" spans="1:70" s="1" customFormat="1" x14ac:dyDescent="0.25">
      <c r="A22" s="41">
        <v>19</v>
      </c>
      <c r="B22" s="121" t="s">
        <v>89</v>
      </c>
      <c r="C22" s="48">
        <v>2009</v>
      </c>
      <c r="D22" s="74">
        <f>SUM(H22+L22+P22+T22+X22+AB22+AF22+AJ22)</f>
        <v>14</v>
      </c>
      <c r="E22" s="111"/>
      <c r="F22" s="36"/>
      <c r="G22" s="36"/>
      <c r="H22" s="46">
        <f>E22*F22+G22</f>
        <v>0</v>
      </c>
      <c r="I22" s="35"/>
      <c r="J22" s="36"/>
      <c r="K22" s="36"/>
      <c r="L22" s="34">
        <f>I22*J22+K22</f>
        <v>0</v>
      </c>
      <c r="M22" s="32">
        <v>0.5</v>
      </c>
      <c r="N22" s="36">
        <v>24</v>
      </c>
      <c r="O22" s="36">
        <v>2</v>
      </c>
      <c r="P22" s="34">
        <f>M22*N22+O22</f>
        <v>14</v>
      </c>
      <c r="Q22" s="35"/>
      <c r="R22" s="36"/>
      <c r="S22" s="36"/>
      <c r="T22" s="34">
        <f>Q22*R22+S22</f>
        <v>0</v>
      </c>
      <c r="U22" s="35"/>
      <c r="V22" s="36"/>
      <c r="W22" s="36"/>
      <c r="X22" s="34">
        <f>U22*V22+W22</f>
        <v>0</v>
      </c>
      <c r="Y22" s="35"/>
      <c r="Z22" s="36"/>
      <c r="AA22" s="36"/>
      <c r="AB22" s="34">
        <f>Y22*Z22+AA22</f>
        <v>0</v>
      </c>
      <c r="AC22" s="35"/>
      <c r="AD22" s="36"/>
      <c r="AE22" s="36"/>
      <c r="AF22" s="34">
        <f>AC22*AD22+AE22</f>
        <v>0</v>
      </c>
      <c r="AG22" s="50"/>
      <c r="AH22" s="36"/>
      <c r="AI22" s="36"/>
      <c r="AJ22" s="49">
        <f>AG22*AH22+AI22</f>
        <v>0</v>
      </c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4"/>
    </row>
    <row r="23" spans="1:70" s="1" customFormat="1" x14ac:dyDescent="0.25">
      <c r="A23" s="41">
        <v>19</v>
      </c>
      <c r="B23" s="121" t="s">
        <v>123</v>
      </c>
      <c r="C23" s="48">
        <v>2015</v>
      </c>
      <c r="D23" s="74">
        <f>SUM(H23+L23+P23+T23+X23+AB23+AF23+AJ23)</f>
        <v>14</v>
      </c>
      <c r="E23" s="111">
        <v>1</v>
      </c>
      <c r="F23" s="36">
        <v>2</v>
      </c>
      <c r="G23" s="36">
        <v>3</v>
      </c>
      <c r="H23" s="46">
        <f>E23*F23+G23</f>
        <v>5</v>
      </c>
      <c r="I23" s="35"/>
      <c r="J23" s="36"/>
      <c r="K23" s="36"/>
      <c r="L23" s="34">
        <f>I23*J23+K23</f>
        <v>0</v>
      </c>
      <c r="M23" s="35"/>
      <c r="N23" s="36"/>
      <c r="O23" s="36"/>
      <c r="P23" s="34">
        <f>M23*N23+O23</f>
        <v>0</v>
      </c>
      <c r="Q23" s="35"/>
      <c r="R23" s="36"/>
      <c r="S23" s="36"/>
      <c r="T23" s="34">
        <f>Q23*R23+S23</f>
        <v>0</v>
      </c>
      <c r="U23" s="35"/>
      <c r="V23" s="36"/>
      <c r="W23" s="36"/>
      <c r="X23" s="34">
        <f>U23*V23+W23</f>
        <v>0</v>
      </c>
      <c r="Y23" s="35">
        <v>1</v>
      </c>
      <c r="Z23" s="36">
        <v>5</v>
      </c>
      <c r="AA23" s="36">
        <v>4</v>
      </c>
      <c r="AB23" s="34">
        <f>Y23*Z23+AA23</f>
        <v>9</v>
      </c>
      <c r="AC23" s="35"/>
      <c r="AD23" s="36"/>
      <c r="AE23" s="36"/>
      <c r="AF23" s="34">
        <f>AC23*AD23+AE23</f>
        <v>0</v>
      </c>
      <c r="AG23" s="50"/>
      <c r="AH23" s="36"/>
      <c r="AI23" s="36"/>
      <c r="AJ23" s="49">
        <f>AG23*AH23+AI23</f>
        <v>0</v>
      </c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4"/>
    </row>
    <row r="24" spans="1:70" s="1" customFormat="1" x14ac:dyDescent="0.25">
      <c r="A24" s="41">
        <v>21</v>
      </c>
      <c r="B24" s="121" t="s">
        <v>115</v>
      </c>
      <c r="C24" s="48">
        <v>2009</v>
      </c>
      <c r="D24" s="74">
        <f>SUM(H24+L24+P24+T24+X24+AB24+AF24+AJ24)</f>
        <v>13.5</v>
      </c>
      <c r="E24" s="111"/>
      <c r="F24" s="36"/>
      <c r="G24" s="36"/>
      <c r="H24" s="46">
        <f>E24*F24+G24</f>
        <v>0</v>
      </c>
      <c r="I24" s="35"/>
      <c r="J24" s="36"/>
      <c r="K24" s="36"/>
      <c r="L24" s="34">
        <f>I24*J24+K24</f>
        <v>0</v>
      </c>
      <c r="M24" s="32"/>
      <c r="N24" s="36"/>
      <c r="O24" s="36"/>
      <c r="P24" s="34">
        <f>M24*N24+O24</f>
        <v>0</v>
      </c>
      <c r="Q24" s="35"/>
      <c r="R24" s="36"/>
      <c r="S24" s="36"/>
      <c r="T24" s="34">
        <f>Q24*R24+S24</f>
        <v>0</v>
      </c>
      <c r="U24" s="35"/>
      <c r="V24" s="36"/>
      <c r="W24" s="36"/>
      <c r="X24" s="34">
        <f>U24*V24+W24</f>
        <v>0</v>
      </c>
      <c r="Y24" s="35">
        <v>0.5</v>
      </c>
      <c r="Z24" s="36">
        <v>25</v>
      </c>
      <c r="AA24" s="36">
        <v>1</v>
      </c>
      <c r="AB24" s="34">
        <f>Y24*Z24+AA24</f>
        <v>13.5</v>
      </c>
      <c r="AC24" s="35"/>
      <c r="AD24" s="36"/>
      <c r="AE24" s="36"/>
      <c r="AF24" s="34">
        <f>AC24*AD24+AE24</f>
        <v>0</v>
      </c>
      <c r="AG24" s="50"/>
      <c r="AH24" s="36"/>
      <c r="AI24" s="36"/>
      <c r="AJ24" s="49">
        <f>AG24*AH24+AI24</f>
        <v>0</v>
      </c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4"/>
    </row>
    <row r="25" spans="1:70" s="1" customFormat="1" x14ac:dyDescent="0.25">
      <c r="A25" s="41">
        <v>22</v>
      </c>
      <c r="B25" s="121" t="s">
        <v>98</v>
      </c>
      <c r="C25" s="48">
        <v>2009</v>
      </c>
      <c r="D25" s="74">
        <f>SUM(H25+L25+P25+T25+X25+AB25+AF25+AJ25)</f>
        <v>13</v>
      </c>
      <c r="E25" s="111"/>
      <c r="F25" s="36"/>
      <c r="G25" s="36"/>
      <c r="H25" s="46">
        <f>E25*F25+G25</f>
        <v>0</v>
      </c>
      <c r="I25" s="35"/>
      <c r="J25" s="36"/>
      <c r="K25" s="36"/>
      <c r="L25" s="34">
        <f>I25*J25+K25</f>
        <v>0</v>
      </c>
      <c r="M25" s="35">
        <v>1</v>
      </c>
      <c r="N25" s="36">
        <v>5</v>
      </c>
      <c r="O25" s="36">
        <v>2</v>
      </c>
      <c r="P25" s="34">
        <f>M25*N25+O25</f>
        <v>7</v>
      </c>
      <c r="Q25" s="35">
        <v>0.5</v>
      </c>
      <c r="R25" s="36">
        <v>6</v>
      </c>
      <c r="S25" s="36">
        <v>3</v>
      </c>
      <c r="T25" s="34">
        <f>Q25*R25+S25</f>
        <v>6</v>
      </c>
      <c r="U25" s="35"/>
      <c r="V25" s="36"/>
      <c r="W25" s="36"/>
      <c r="X25" s="34">
        <f>U25*V25+W25</f>
        <v>0</v>
      </c>
      <c r="Y25" s="35"/>
      <c r="Z25" s="36"/>
      <c r="AA25" s="36"/>
      <c r="AB25" s="34">
        <f>Y25*Z25+AA25</f>
        <v>0</v>
      </c>
      <c r="AC25" s="35"/>
      <c r="AD25" s="36"/>
      <c r="AE25" s="36"/>
      <c r="AF25" s="34">
        <f>AC25*AD25+AE25</f>
        <v>0</v>
      </c>
      <c r="AG25" s="50"/>
      <c r="AH25" s="36"/>
      <c r="AI25" s="36"/>
      <c r="AJ25" s="49">
        <f>AG25*AH25+AI25</f>
        <v>0</v>
      </c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4"/>
    </row>
    <row r="26" spans="1:70" s="1" customFormat="1" x14ac:dyDescent="0.25">
      <c r="A26" s="41">
        <v>23</v>
      </c>
      <c r="B26" s="121" t="s">
        <v>99</v>
      </c>
      <c r="C26" s="48">
        <v>2010</v>
      </c>
      <c r="D26" s="74">
        <f>SUM(H26+L26+P26+T26+X26+AB26+AF26+AJ26)</f>
        <v>11</v>
      </c>
      <c r="E26" s="111"/>
      <c r="F26" s="36"/>
      <c r="G26" s="36"/>
      <c r="H26" s="46">
        <f>E26*F26+G26</f>
        <v>0</v>
      </c>
      <c r="I26" s="35"/>
      <c r="J26" s="36"/>
      <c r="K26" s="36"/>
      <c r="L26" s="34">
        <f>I26*J26+K26</f>
        <v>0</v>
      </c>
      <c r="M26" s="32">
        <v>1</v>
      </c>
      <c r="N26" s="36">
        <v>5</v>
      </c>
      <c r="O26" s="36">
        <v>1</v>
      </c>
      <c r="P26" s="34">
        <f>M26*N26+O26</f>
        <v>6</v>
      </c>
      <c r="Q26" s="35">
        <v>0.5</v>
      </c>
      <c r="R26" s="36">
        <v>6</v>
      </c>
      <c r="S26" s="36">
        <v>2</v>
      </c>
      <c r="T26" s="34">
        <f>Q26*R26+S26</f>
        <v>5</v>
      </c>
      <c r="U26" s="35"/>
      <c r="V26" s="36"/>
      <c r="W26" s="36"/>
      <c r="X26" s="34">
        <f>U26*V26+W26</f>
        <v>0</v>
      </c>
      <c r="Y26" s="35"/>
      <c r="Z26" s="36"/>
      <c r="AA26" s="36"/>
      <c r="AB26" s="34">
        <f>Y26*Z26+AA26</f>
        <v>0</v>
      </c>
      <c r="AC26" s="35"/>
      <c r="AD26" s="36"/>
      <c r="AE26" s="36"/>
      <c r="AF26" s="34">
        <f>AC26*AD26+AE26</f>
        <v>0</v>
      </c>
      <c r="AG26" s="50"/>
      <c r="AH26" s="36"/>
      <c r="AI26" s="36"/>
      <c r="AJ26" s="49">
        <f>AG26*AH26+AI26</f>
        <v>0</v>
      </c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4"/>
    </row>
    <row r="27" spans="1:70" s="1" customFormat="1" x14ac:dyDescent="0.25">
      <c r="A27" s="41">
        <v>23</v>
      </c>
      <c r="B27" s="121" t="s">
        <v>124</v>
      </c>
      <c r="C27" s="48">
        <v>2016</v>
      </c>
      <c r="D27" s="74">
        <f>SUM(H27+L27+P27+T27+X27+AB27+AF27+AJ27)</f>
        <v>11</v>
      </c>
      <c r="E27" s="111">
        <v>1</v>
      </c>
      <c r="F27" s="36">
        <v>2</v>
      </c>
      <c r="G27" s="36">
        <v>1</v>
      </c>
      <c r="H27" s="46">
        <f>E27*F27+G27</f>
        <v>3</v>
      </c>
      <c r="I27" s="35"/>
      <c r="J27" s="36"/>
      <c r="K27" s="36"/>
      <c r="L27" s="46">
        <f>I27*J27+K27</f>
        <v>0</v>
      </c>
      <c r="M27" s="35"/>
      <c r="N27" s="36"/>
      <c r="O27" s="36"/>
      <c r="P27" s="34">
        <f>M27*N27+O27</f>
        <v>0</v>
      </c>
      <c r="Q27" s="35"/>
      <c r="R27" s="36"/>
      <c r="S27" s="36"/>
      <c r="T27" s="34">
        <f>Q27*R27+S27</f>
        <v>0</v>
      </c>
      <c r="U27" s="35"/>
      <c r="V27" s="36"/>
      <c r="W27" s="36"/>
      <c r="X27" s="34">
        <f>U27*V27+W27</f>
        <v>0</v>
      </c>
      <c r="Y27" s="35">
        <v>1</v>
      </c>
      <c r="Z27" s="36">
        <v>5</v>
      </c>
      <c r="AA27" s="36">
        <v>3</v>
      </c>
      <c r="AB27" s="34">
        <f>Y27*Z27+AA27</f>
        <v>8</v>
      </c>
      <c r="AC27" s="35"/>
      <c r="AD27" s="36"/>
      <c r="AE27" s="36"/>
      <c r="AF27" s="34">
        <f>AC27*AD27+AE27</f>
        <v>0</v>
      </c>
      <c r="AG27" s="50"/>
      <c r="AH27" s="36"/>
      <c r="AI27" s="36"/>
      <c r="AJ27" s="49">
        <f>AG27*AH27+AI27</f>
        <v>0</v>
      </c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4"/>
    </row>
    <row r="28" spans="1:70" s="1" customFormat="1" x14ac:dyDescent="0.25">
      <c r="A28" s="41">
        <v>25</v>
      </c>
      <c r="B28" s="121" t="s">
        <v>122</v>
      </c>
      <c r="C28" s="48">
        <v>2011</v>
      </c>
      <c r="D28" s="74">
        <f>SUM(H28+L28+P28+T28+X28+AB28+AF28+AJ28)</f>
        <v>10</v>
      </c>
      <c r="E28" s="111"/>
      <c r="F28" s="36"/>
      <c r="G28" s="36"/>
      <c r="H28" s="46">
        <f>E28*F28+G28</f>
        <v>0</v>
      </c>
      <c r="I28" s="35"/>
      <c r="J28" s="36"/>
      <c r="K28" s="36"/>
      <c r="L28" s="46">
        <f>I28*J28+K28</f>
        <v>0</v>
      </c>
      <c r="M28" s="32"/>
      <c r="N28" s="36"/>
      <c r="O28" s="36"/>
      <c r="P28" s="34">
        <f>M28*N28+O28</f>
        <v>0</v>
      </c>
      <c r="Q28" s="35"/>
      <c r="R28" s="36"/>
      <c r="S28" s="36"/>
      <c r="T28" s="34">
        <f>Q28*R28+S28</f>
        <v>0</v>
      </c>
      <c r="U28" s="35"/>
      <c r="V28" s="36"/>
      <c r="W28" s="36"/>
      <c r="X28" s="34">
        <f>U28*V28+W28</f>
        <v>0</v>
      </c>
      <c r="Y28" s="35">
        <v>1</v>
      </c>
      <c r="Z28" s="36">
        <v>5</v>
      </c>
      <c r="AA28" s="36">
        <v>5</v>
      </c>
      <c r="AB28" s="34">
        <f>Y28*Z28+AA28</f>
        <v>10</v>
      </c>
      <c r="AC28" s="35"/>
      <c r="AD28" s="36"/>
      <c r="AE28" s="36"/>
      <c r="AF28" s="34">
        <f>AC28*AD28+AE28</f>
        <v>0</v>
      </c>
      <c r="AG28" s="50"/>
      <c r="AH28" s="36"/>
      <c r="AI28" s="36"/>
      <c r="AJ28" s="49">
        <f>AG28*AH28+AI28</f>
        <v>0</v>
      </c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4"/>
    </row>
    <row r="29" spans="1:70" s="1" customFormat="1" x14ac:dyDescent="0.25">
      <c r="A29" s="41">
        <v>25</v>
      </c>
      <c r="B29" s="122" t="s">
        <v>167</v>
      </c>
      <c r="C29" s="48">
        <v>2015</v>
      </c>
      <c r="D29" s="74">
        <f>SUM(H29+L29+P29+T29+X29+AB29+AF29+AJ29)</f>
        <v>10</v>
      </c>
      <c r="E29" s="111">
        <v>1</v>
      </c>
      <c r="F29" s="36">
        <v>2</v>
      </c>
      <c r="G29" s="36">
        <v>8</v>
      </c>
      <c r="H29" s="46">
        <f>E29*F29+G29</f>
        <v>10</v>
      </c>
      <c r="I29" s="35"/>
      <c r="J29" s="36"/>
      <c r="K29" s="36"/>
      <c r="L29" s="46">
        <f>I29*J29+K29</f>
        <v>0</v>
      </c>
      <c r="M29" s="32"/>
      <c r="N29" s="36"/>
      <c r="O29" s="36"/>
      <c r="P29" s="34">
        <f>M29*N29+O29</f>
        <v>0</v>
      </c>
      <c r="Q29" s="35"/>
      <c r="R29" s="36"/>
      <c r="S29" s="36"/>
      <c r="T29" s="34">
        <f>Q29*R29+S29</f>
        <v>0</v>
      </c>
      <c r="U29" s="35"/>
      <c r="V29" s="36"/>
      <c r="W29" s="36"/>
      <c r="X29" s="34">
        <f>U29*V29+W29</f>
        <v>0</v>
      </c>
      <c r="Y29" s="35"/>
      <c r="Z29" s="36"/>
      <c r="AA29" s="36"/>
      <c r="AB29" s="34">
        <f>Y29*Z29+AA29</f>
        <v>0</v>
      </c>
      <c r="AC29" s="35"/>
      <c r="AD29" s="36"/>
      <c r="AE29" s="36"/>
      <c r="AF29" s="34">
        <f>AC29*AD29+AE29</f>
        <v>0</v>
      </c>
      <c r="AG29" s="50"/>
      <c r="AH29" s="36"/>
      <c r="AI29" s="36"/>
      <c r="AJ29" s="49">
        <f>AG29*AH29+AI29</f>
        <v>0</v>
      </c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4"/>
    </row>
    <row r="30" spans="1:70" s="1" customFormat="1" x14ac:dyDescent="0.25">
      <c r="A30" s="41">
        <v>27</v>
      </c>
      <c r="B30" s="121" t="s">
        <v>92</v>
      </c>
      <c r="C30" s="48">
        <v>2007</v>
      </c>
      <c r="D30" s="74">
        <f>SUM(H30+L30+P30+T30+X30+AB30+AF30+AJ30)</f>
        <v>9</v>
      </c>
      <c r="E30" s="111"/>
      <c r="F30" s="36"/>
      <c r="G30" s="36"/>
      <c r="H30" s="46">
        <f>E30*F30+G30</f>
        <v>0</v>
      </c>
      <c r="I30" s="35"/>
      <c r="J30" s="36"/>
      <c r="K30" s="36"/>
      <c r="L30" s="46">
        <f>I30*J30+K30</f>
        <v>0</v>
      </c>
      <c r="M30" s="35">
        <v>0.5</v>
      </c>
      <c r="N30" s="36">
        <v>14</v>
      </c>
      <c r="O30" s="36">
        <v>2</v>
      </c>
      <c r="P30" s="34">
        <f>M30*N30+O30</f>
        <v>9</v>
      </c>
      <c r="Q30" s="35"/>
      <c r="R30" s="36"/>
      <c r="S30" s="36"/>
      <c r="T30" s="34">
        <f>Q30*R30+S30</f>
        <v>0</v>
      </c>
      <c r="U30" s="35"/>
      <c r="V30" s="36"/>
      <c r="W30" s="36"/>
      <c r="X30" s="34">
        <f>U30*V30+W30</f>
        <v>0</v>
      </c>
      <c r="Y30" s="35"/>
      <c r="Z30" s="36"/>
      <c r="AA30" s="36"/>
      <c r="AB30" s="34">
        <f>Y30*Z30+AA30</f>
        <v>0</v>
      </c>
      <c r="AC30" s="35"/>
      <c r="AD30" s="36"/>
      <c r="AE30" s="36"/>
      <c r="AF30" s="34">
        <f>AC30*AD30+AE30</f>
        <v>0</v>
      </c>
      <c r="AG30" s="50"/>
      <c r="AH30" s="36"/>
      <c r="AI30" s="36"/>
      <c r="AJ30" s="49">
        <f>AG30*AH30+AI30</f>
        <v>0</v>
      </c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4"/>
    </row>
    <row r="31" spans="1:70" s="1" customFormat="1" x14ac:dyDescent="0.25">
      <c r="A31" s="41">
        <v>27</v>
      </c>
      <c r="B31" s="121" t="s">
        <v>96</v>
      </c>
      <c r="C31" s="48">
        <v>2011</v>
      </c>
      <c r="D31" s="74">
        <f>SUM(H31+L31+P31+T31+X31+AB31+AF31+AJ31)</f>
        <v>9</v>
      </c>
      <c r="E31" s="111"/>
      <c r="F31" s="36"/>
      <c r="G31" s="36"/>
      <c r="H31" s="46">
        <f>E31*F31+G31</f>
        <v>0</v>
      </c>
      <c r="I31" s="35"/>
      <c r="J31" s="36"/>
      <c r="K31" s="36"/>
      <c r="L31" s="46">
        <f>I31*J31+K31</f>
        <v>0</v>
      </c>
      <c r="M31" s="35">
        <v>1</v>
      </c>
      <c r="N31" s="36">
        <v>5</v>
      </c>
      <c r="O31" s="36">
        <v>4</v>
      </c>
      <c r="P31" s="34">
        <f>M31*N31+O31</f>
        <v>9</v>
      </c>
      <c r="Q31" s="35"/>
      <c r="R31" s="36"/>
      <c r="S31" s="36"/>
      <c r="T31" s="34">
        <f>Q31*R31+S31</f>
        <v>0</v>
      </c>
      <c r="U31" s="35"/>
      <c r="V31" s="36"/>
      <c r="W31" s="36"/>
      <c r="X31" s="34">
        <f>U31*V31+W31</f>
        <v>0</v>
      </c>
      <c r="Y31" s="35"/>
      <c r="Z31" s="36"/>
      <c r="AA31" s="36"/>
      <c r="AB31" s="34">
        <f>Y31*Z31+AA31</f>
        <v>0</v>
      </c>
      <c r="AC31" s="35"/>
      <c r="AD31" s="36"/>
      <c r="AE31" s="36"/>
      <c r="AF31" s="34">
        <f>AC31*AD31+AE31</f>
        <v>0</v>
      </c>
      <c r="AG31" s="50"/>
      <c r="AH31" s="36"/>
      <c r="AI31" s="36"/>
      <c r="AJ31" s="49">
        <f>AG31*AH31+AI31</f>
        <v>0</v>
      </c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4"/>
    </row>
    <row r="32" spans="1:70" s="1" customFormat="1" x14ac:dyDescent="0.25">
      <c r="A32" s="41">
        <v>27</v>
      </c>
      <c r="B32" s="121" t="s">
        <v>168</v>
      </c>
      <c r="C32" s="48">
        <v>2013</v>
      </c>
      <c r="D32" s="74">
        <f>SUM(H32+L32+P32+T32+X32+AB32+AF32+AJ32)</f>
        <v>9</v>
      </c>
      <c r="E32" s="111">
        <v>1</v>
      </c>
      <c r="F32" s="36">
        <v>2</v>
      </c>
      <c r="G32" s="36">
        <v>7</v>
      </c>
      <c r="H32" s="46">
        <f>E32*F32+G32</f>
        <v>9</v>
      </c>
      <c r="I32" s="35"/>
      <c r="J32" s="36"/>
      <c r="K32" s="36"/>
      <c r="L32" s="46">
        <f>I32*J32+K32</f>
        <v>0</v>
      </c>
      <c r="M32" s="35"/>
      <c r="N32" s="36"/>
      <c r="O32" s="36"/>
      <c r="P32" s="34">
        <f>M32*N32+O32</f>
        <v>0</v>
      </c>
      <c r="Q32" s="35"/>
      <c r="R32" s="36"/>
      <c r="S32" s="36"/>
      <c r="T32" s="34">
        <f>Q32*R32+S32</f>
        <v>0</v>
      </c>
      <c r="U32" s="35"/>
      <c r="V32" s="36"/>
      <c r="W32" s="36"/>
      <c r="X32" s="34">
        <f>U32*V32+W32</f>
        <v>0</v>
      </c>
      <c r="Y32" s="35"/>
      <c r="Z32" s="36"/>
      <c r="AA32" s="36"/>
      <c r="AB32" s="34">
        <f>Y32*Z32+AA32</f>
        <v>0</v>
      </c>
      <c r="AC32" s="35"/>
      <c r="AD32" s="36"/>
      <c r="AE32" s="36"/>
      <c r="AF32" s="34">
        <f>AC32*AD32+AE32</f>
        <v>0</v>
      </c>
      <c r="AG32" s="50"/>
      <c r="AH32" s="36"/>
      <c r="AI32" s="36"/>
      <c r="AJ32" s="49">
        <f>AG32*AH32+AI32</f>
        <v>0</v>
      </c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4"/>
    </row>
    <row r="33" spans="1:70" s="1" customFormat="1" x14ac:dyDescent="0.25">
      <c r="A33" s="41">
        <v>30</v>
      </c>
      <c r="B33" s="121" t="s">
        <v>93</v>
      </c>
      <c r="C33" s="48">
        <v>2008</v>
      </c>
      <c r="D33" s="74">
        <f>SUM(H33+L33+P33+T33+X33+AB33+AF33+AJ33)</f>
        <v>8</v>
      </c>
      <c r="E33" s="111"/>
      <c r="F33" s="36"/>
      <c r="G33" s="36"/>
      <c r="H33" s="46">
        <f>E33*F33+G33</f>
        <v>0</v>
      </c>
      <c r="I33" s="35"/>
      <c r="J33" s="36"/>
      <c r="K33" s="36"/>
      <c r="L33" s="46">
        <f>I33*J33+K33</f>
        <v>0</v>
      </c>
      <c r="M33" s="35">
        <v>0.5</v>
      </c>
      <c r="N33" s="36">
        <v>14</v>
      </c>
      <c r="O33" s="36">
        <v>1</v>
      </c>
      <c r="P33" s="34">
        <f>M33*N33+O33</f>
        <v>8</v>
      </c>
      <c r="Q33" s="35"/>
      <c r="R33" s="36"/>
      <c r="S33" s="36"/>
      <c r="T33" s="34">
        <f>Q33*R33+S33</f>
        <v>0</v>
      </c>
      <c r="U33" s="35"/>
      <c r="V33" s="36"/>
      <c r="W33" s="36"/>
      <c r="X33" s="34">
        <f>U33*V33+W33</f>
        <v>0</v>
      </c>
      <c r="Y33" s="35"/>
      <c r="Z33" s="36"/>
      <c r="AA33" s="36"/>
      <c r="AB33" s="34">
        <f>Y33*Z33+AA33</f>
        <v>0</v>
      </c>
      <c r="AC33" s="35"/>
      <c r="AD33" s="36"/>
      <c r="AE33" s="36"/>
      <c r="AF33" s="34">
        <f>AC33*AD33+AE33</f>
        <v>0</v>
      </c>
      <c r="AG33" s="50"/>
      <c r="AH33" s="36"/>
      <c r="AI33" s="36"/>
      <c r="AJ33" s="49">
        <f>AG33*AH33+AI33</f>
        <v>0</v>
      </c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4"/>
    </row>
    <row r="34" spans="1:70" s="1" customFormat="1" x14ac:dyDescent="0.25">
      <c r="A34" s="41">
        <v>30</v>
      </c>
      <c r="B34" s="121" t="s">
        <v>97</v>
      </c>
      <c r="C34" s="48">
        <v>2010</v>
      </c>
      <c r="D34" s="74">
        <f>SUM(H34+L34+P34+T34+X34+AB34+AF34+AJ34)</f>
        <v>8</v>
      </c>
      <c r="E34" s="111"/>
      <c r="F34" s="36"/>
      <c r="G34" s="36"/>
      <c r="H34" s="46">
        <f>E34*F34+G34</f>
        <v>0</v>
      </c>
      <c r="I34" s="35"/>
      <c r="J34" s="36"/>
      <c r="K34" s="36"/>
      <c r="L34" s="46">
        <f>I34*J34+K34</f>
        <v>0</v>
      </c>
      <c r="M34" s="35">
        <v>1</v>
      </c>
      <c r="N34" s="36">
        <v>5</v>
      </c>
      <c r="O34" s="36">
        <v>3</v>
      </c>
      <c r="P34" s="34">
        <f>M34*N34+O34</f>
        <v>8</v>
      </c>
      <c r="Q34" s="35">
        <v>0.5</v>
      </c>
      <c r="R34" s="36">
        <v>0</v>
      </c>
      <c r="S34" s="36">
        <v>0</v>
      </c>
      <c r="T34" s="34">
        <f>Q34*R34+S34</f>
        <v>0</v>
      </c>
      <c r="U34" s="35"/>
      <c r="V34" s="36"/>
      <c r="W34" s="36"/>
      <c r="X34" s="34">
        <f>U34*V34+W34</f>
        <v>0</v>
      </c>
      <c r="Y34" s="35"/>
      <c r="Z34" s="36"/>
      <c r="AA34" s="36"/>
      <c r="AB34" s="34">
        <f>Y34*Z34+AA34</f>
        <v>0</v>
      </c>
      <c r="AC34" s="35"/>
      <c r="AD34" s="36"/>
      <c r="AE34" s="36"/>
      <c r="AF34" s="34">
        <f>AC34*AD34+AE34</f>
        <v>0</v>
      </c>
      <c r="AG34" s="50"/>
      <c r="AH34" s="36"/>
      <c r="AI34" s="36"/>
      <c r="AJ34" s="49">
        <f>AG34*AH34+AI34</f>
        <v>0</v>
      </c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4"/>
    </row>
    <row r="35" spans="1:70" s="1" customFormat="1" x14ac:dyDescent="0.25">
      <c r="A35" s="41">
        <v>30</v>
      </c>
      <c r="B35" s="121" t="s">
        <v>169</v>
      </c>
      <c r="C35" s="48">
        <v>2012</v>
      </c>
      <c r="D35" s="74">
        <f>SUM(H35+L35+P35+T35+X35+AB35+AF35+AJ35)</f>
        <v>8</v>
      </c>
      <c r="E35" s="111">
        <v>1</v>
      </c>
      <c r="F35" s="36">
        <v>2</v>
      </c>
      <c r="G35" s="36">
        <v>6</v>
      </c>
      <c r="H35" s="46">
        <f>E35*F35+G35</f>
        <v>8</v>
      </c>
      <c r="I35" s="35"/>
      <c r="J35" s="36"/>
      <c r="K35" s="36"/>
      <c r="L35" s="46">
        <f>I35*J35+K35</f>
        <v>0</v>
      </c>
      <c r="M35" s="35"/>
      <c r="N35" s="36"/>
      <c r="O35" s="36"/>
      <c r="P35" s="34">
        <f>M35*N35+O35</f>
        <v>0</v>
      </c>
      <c r="Q35" s="35"/>
      <c r="R35" s="36"/>
      <c r="S35" s="36"/>
      <c r="T35" s="34">
        <f>Q35*R35+S35</f>
        <v>0</v>
      </c>
      <c r="U35" s="35"/>
      <c r="V35" s="36"/>
      <c r="W35" s="36"/>
      <c r="X35" s="34">
        <f>U35*V35+W35</f>
        <v>0</v>
      </c>
      <c r="Y35" s="35"/>
      <c r="Z35" s="36"/>
      <c r="AA35" s="36"/>
      <c r="AB35" s="34">
        <f>Y35*Z35+AA35</f>
        <v>0</v>
      </c>
      <c r="AC35" s="35"/>
      <c r="AD35" s="36"/>
      <c r="AE35" s="36"/>
      <c r="AF35" s="34">
        <f>AC35*AD35+AE35</f>
        <v>0</v>
      </c>
      <c r="AG35" s="50"/>
      <c r="AH35" s="36"/>
      <c r="AI35" s="36"/>
      <c r="AJ35" s="49">
        <f>AG35*AH35+AI35</f>
        <v>0</v>
      </c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4"/>
    </row>
    <row r="36" spans="1:70" s="1" customFormat="1" x14ac:dyDescent="0.25">
      <c r="A36" s="41">
        <v>33</v>
      </c>
      <c r="B36" s="121" t="s">
        <v>69</v>
      </c>
      <c r="C36" s="48">
        <v>2009</v>
      </c>
      <c r="D36" s="74">
        <f>SUM(H36+L36+P36+T36+X36+AB36+AF36+AJ36)</f>
        <v>7</v>
      </c>
      <c r="E36" s="111">
        <v>0.5</v>
      </c>
      <c r="F36" s="36">
        <v>12</v>
      </c>
      <c r="G36" s="36">
        <v>1</v>
      </c>
      <c r="H36" s="46">
        <f>E36*F36+G36</f>
        <v>7</v>
      </c>
      <c r="I36" s="35"/>
      <c r="J36" s="36"/>
      <c r="K36" s="36"/>
      <c r="L36" s="46">
        <f>I36*J36+K36</f>
        <v>0</v>
      </c>
      <c r="M36" s="35"/>
      <c r="N36" s="36"/>
      <c r="O36" s="36"/>
      <c r="P36" s="34">
        <f>M36*N36+O36</f>
        <v>0</v>
      </c>
      <c r="Q36" s="35"/>
      <c r="R36" s="36"/>
      <c r="S36" s="36"/>
      <c r="T36" s="34">
        <f>Q36*R36+S36</f>
        <v>0</v>
      </c>
      <c r="U36" s="35"/>
      <c r="V36" s="36"/>
      <c r="W36" s="36"/>
      <c r="X36" s="34">
        <f>U36*V36+W36</f>
        <v>0</v>
      </c>
      <c r="Y36" s="35"/>
      <c r="Z36" s="36"/>
      <c r="AA36" s="36"/>
      <c r="AB36" s="34">
        <f>Y36*Z36+AA36</f>
        <v>0</v>
      </c>
      <c r="AC36" s="35"/>
      <c r="AD36" s="36"/>
      <c r="AE36" s="36"/>
      <c r="AF36" s="34">
        <f>AC36*AD36+AE36</f>
        <v>0</v>
      </c>
      <c r="AG36" s="50"/>
      <c r="AH36" s="36"/>
      <c r="AI36" s="36"/>
      <c r="AJ36" s="49">
        <f>AG36*AH36+AI36</f>
        <v>0</v>
      </c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4"/>
    </row>
    <row r="37" spans="1:70" s="1" customFormat="1" x14ac:dyDescent="0.25">
      <c r="A37" s="41">
        <v>33</v>
      </c>
      <c r="B37" s="121" t="s">
        <v>125</v>
      </c>
      <c r="C37" s="48">
        <v>2011</v>
      </c>
      <c r="D37" s="74">
        <f>SUM(H37+L37+P37+T37+X37+AB37+AF37+AJ37)</f>
        <v>7</v>
      </c>
      <c r="E37" s="111"/>
      <c r="F37" s="36"/>
      <c r="G37" s="36"/>
      <c r="H37" s="46">
        <f>E37*F37+G37</f>
        <v>0</v>
      </c>
      <c r="I37" s="35"/>
      <c r="J37" s="36"/>
      <c r="K37" s="36"/>
      <c r="L37" s="46">
        <f>I37*J37+K37</f>
        <v>0</v>
      </c>
      <c r="M37" s="35"/>
      <c r="N37" s="36"/>
      <c r="O37" s="36"/>
      <c r="P37" s="34">
        <f>M37*N37+O37</f>
        <v>0</v>
      </c>
      <c r="Q37" s="35"/>
      <c r="R37" s="36"/>
      <c r="S37" s="36"/>
      <c r="T37" s="34">
        <f>Q37*R37+S37</f>
        <v>0</v>
      </c>
      <c r="U37" s="35"/>
      <c r="V37" s="36"/>
      <c r="W37" s="36"/>
      <c r="X37" s="34">
        <f>U37*V37+W37</f>
        <v>0</v>
      </c>
      <c r="Y37" s="35">
        <v>1</v>
      </c>
      <c r="Z37" s="36">
        <v>5</v>
      </c>
      <c r="AA37" s="36">
        <v>2</v>
      </c>
      <c r="AB37" s="34">
        <f>Y37*Z37+AA37</f>
        <v>7</v>
      </c>
      <c r="AC37" s="35"/>
      <c r="AD37" s="36"/>
      <c r="AE37" s="36"/>
      <c r="AF37" s="34">
        <f>AC37*AD37+AE37</f>
        <v>0</v>
      </c>
      <c r="AG37" s="50"/>
      <c r="AH37" s="36"/>
      <c r="AI37" s="36"/>
      <c r="AJ37" s="49">
        <f>AG37*AH37+AI37</f>
        <v>0</v>
      </c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4"/>
    </row>
    <row r="38" spans="1:70" s="1" customFormat="1" x14ac:dyDescent="0.25">
      <c r="A38" s="41">
        <v>33</v>
      </c>
      <c r="B38" s="121" t="s">
        <v>170</v>
      </c>
      <c r="C38" s="48">
        <v>2013</v>
      </c>
      <c r="D38" s="74">
        <f>SUM(H38+L38+P38+T38+X38+AB38+AF38+AJ38)</f>
        <v>7</v>
      </c>
      <c r="E38" s="111">
        <v>1</v>
      </c>
      <c r="F38" s="36">
        <v>2</v>
      </c>
      <c r="G38" s="36">
        <v>5</v>
      </c>
      <c r="H38" s="46">
        <f>E38*F38+G38</f>
        <v>7</v>
      </c>
      <c r="I38" s="35"/>
      <c r="J38" s="36"/>
      <c r="K38" s="36"/>
      <c r="L38" s="46">
        <f>I38*J38+K38</f>
        <v>0</v>
      </c>
      <c r="M38" s="35"/>
      <c r="N38" s="36"/>
      <c r="O38" s="36"/>
      <c r="P38" s="34">
        <f>M38*N38+O38</f>
        <v>0</v>
      </c>
      <c r="Q38" s="35"/>
      <c r="R38" s="36"/>
      <c r="S38" s="36"/>
      <c r="T38" s="34">
        <f>Q38*R38+S38</f>
        <v>0</v>
      </c>
      <c r="U38" s="35"/>
      <c r="V38" s="36"/>
      <c r="W38" s="36"/>
      <c r="X38" s="34">
        <f>U38*V38+W38</f>
        <v>0</v>
      </c>
      <c r="Y38" s="35"/>
      <c r="Z38" s="36"/>
      <c r="AA38" s="36"/>
      <c r="AB38" s="34">
        <f>Y38*Z38+AA38</f>
        <v>0</v>
      </c>
      <c r="AC38" s="35"/>
      <c r="AD38" s="36"/>
      <c r="AE38" s="36"/>
      <c r="AF38" s="34">
        <f>AC38*AD38+AE38</f>
        <v>0</v>
      </c>
      <c r="AG38" s="50"/>
      <c r="AH38" s="36"/>
      <c r="AI38" s="36"/>
      <c r="AJ38" s="49">
        <f>AG38*AH38+AI38</f>
        <v>0</v>
      </c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4"/>
    </row>
    <row r="39" spans="1:70" s="1" customFormat="1" x14ac:dyDescent="0.25">
      <c r="A39" s="41">
        <v>36</v>
      </c>
      <c r="B39" s="121" t="s">
        <v>70</v>
      </c>
      <c r="C39" s="48">
        <v>2009</v>
      </c>
      <c r="D39" s="74">
        <f>SUM(H39+L39+P39+T39+X39+AB39+AF39+AJ39)</f>
        <v>6</v>
      </c>
      <c r="E39" s="111">
        <v>0.5</v>
      </c>
      <c r="F39" s="36">
        <v>12</v>
      </c>
      <c r="G39" s="36">
        <v>0</v>
      </c>
      <c r="H39" s="46">
        <f>E39*F39+G39</f>
        <v>6</v>
      </c>
      <c r="I39" s="35"/>
      <c r="J39" s="36"/>
      <c r="K39" s="36"/>
      <c r="L39" s="46">
        <f>I39*J39+K39</f>
        <v>0</v>
      </c>
      <c r="M39" s="35"/>
      <c r="N39" s="36"/>
      <c r="O39" s="36"/>
      <c r="P39" s="34">
        <f>M39*N39+O39</f>
        <v>0</v>
      </c>
      <c r="Q39" s="35"/>
      <c r="R39" s="36"/>
      <c r="S39" s="36"/>
      <c r="T39" s="34">
        <f>Q39*R39+S39</f>
        <v>0</v>
      </c>
      <c r="U39" s="35"/>
      <c r="V39" s="36"/>
      <c r="W39" s="36"/>
      <c r="X39" s="34">
        <f>U39*V39+W39</f>
        <v>0</v>
      </c>
      <c r="Y39" s="35"/>
      <c r="Z39" s="36"/>
      <c r="AA39" s="36"/>
      <c r="AB39" s="34">
        <f>Y39*Z39+AA39</f>
        <v>0</v>
      </c>
      <c r="AC39" s="35"/>
      <c r="AD39" s="36"/>
      <c r="AE39" s="36"/>
      <c r="AF39" s="34">
        <f>AC39*AD39+AE39</f>
        <v>0</v>
      </c>
      <c r="AG39" s="50"/>
      <c r="AH39" s="36"/>
      <c r="AI39" s="36"/>
      <c r="AJ39" s="49">
        <f>AG39*AH39+AI39</f>
        <v>0</v>
      </c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4"/>
    </row>
    <row r="40" spans="1:70" s="1" customFormat="1" x14ac:dyDescent="0.25">
      <c r="A40" s="41">
        <v>37</v>
      </c>
      <c r="B40" s="121" t="s">
        <v>126</v>
      </c>
      <c r="C40" s="48">
        <v>2014</v>
      </c>
      <c r="D40" s="74">
        <f>SUM(H40+L40+P40+T40+X40+AB40+AF40+AJ40)</f>
        <v>6</v>
      </c>
      <c r="E40" s="111"/>
      <c r="F40" s="36"/>
      <c r="G40" s="36"/>
      <c r="H40" s="46">
        <f>E40*F40+G40</f>
        <v>0</v>
      </c>
      <c r="I40" s="35"/>
      <c r="J40" s="36"/>
      <c r="K40" s="36"/>
      <c r="L40" s="46">
        <f>I40*J40+K40</f>
        <v>0</v>
      </c>
      <c r="M40" s="35"/>
      <c r="N40" s="36"/>
      <c r="O40" s="36"/>
      <c r="P40" s="34">
        <f>M40*N40+O40</f>
        <v>0</v>
      </c>
      <c r="Q40" s="35"/>
      <c r="R40" s="36"/>
      <c r="S40" s="36"/>
      <c r="T40" s="34">
        <f>Q40*R40+S40</f>
        <v>0</v>
      </c>
      <c r="U40" s="35"/>
      <c r="V40" s="36"/>
      <c r="W40" s="36"/>
      <c r="X40" s="34">
        <f>U40*V40+W40</f>
        <v>0</v>
      </c>
      <c r="Y40" s="35">
        <v>1</v>
      </c>
      <c r="Z40" s="36">
        <v>5</v>
      </c>
      <c r="AA40" s="36">
        <v>1</v>
      </c>
      <c r="AB40" s="34">
        <f>Y40*Z40+AA40</f>
        <v>6</v>
      </c>
      <c r="AC40" s="35"/>
      <c r="AD40" s="36"/>
      <c r="AE40" s="36"/>
      <c r="AF40" s="34">
        <f>AC40*AD40+AE40</f>
        <v>0</v>
      </c>
      <c r="AG40" s="50"/>
      <c r="AH40" s="36"/>
      <c r="AI40" s="36"/>
      <c r="AJ40" s="49">
        <f>AG40*AH40+AI40</f>
        <v>0</v>
      </c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4"/>
    </row>
    <row r="41" spans="1:70" s="1" customFormat="1" x14ac:dyDescent="0.25">
      <c r="A41" s="41">
        <v>37</v>
      </c>
      <c r="B41" s="121" t="s">
        <v>171</v>
      </c>
      <c r="C41" s="48">
        <v>2014</v>
      </c>
      <c r="D41" s="74">
        <f>SUM(H41+L41+P41+T41+X41+AB41+AF41+AJ41)</f>
        <v>6</v>
      </c>
      <c r="E41" s="111">
        <v>1</v>
      </c>
      <c r="F41" s="36">
        <v>2</v>
      </c>
      <c r="G41" s="36">
        <v>4</v>
      </c>
      <c r="H41" s="46">
        <f>E41*F41+G41</f>
        <v>6</v>
      </c>
      <c r="I41" s="35"/>
      <c r="J41" s="36"/>
      <c r="K41" s="36"/>
      <c r="L41" s="46">
        <f>I41*J41+K41</f>
        <v>0</v>
      </c>
      <c r="M41" s="35"/>
      <c r="N41" s="36"/>
      <c r="O41" s="36"/>
      <c r="P41" s="34">
        <f>M41*N41+O41</f>
        <v>0</v>
      </c>
      <c r="Q41" s="35"/>
      <c r="R41" s="36"/>
      <c r="S41" s="36"/>
      <c r="T41" s="34">
        <f>Q41*R41+S41</f>
        <v>0</v>
      </c>
      <c r="U41" s="35"/>
      <c r="V41" s="36"/>
      <c r="W41" s="36"/>
      <c r="X41" s="34">
        <f>U41*V41+W41</f>
        <v>0</v>
      </c>
      <c r="Y41" s="35"/>
      <c r="Z41" s="36"/>
      <c r="AA41" s="36"/>
      <c r="AB41" s="34">
        <f>Y41*Z41+AA41</f>
        <v>0</v>
      </c>
      <c r="AC41" s="35"/>
      <c r="AD41" s="36"/>
      <c r="AE41" s="36"/>
      <c r="AF41" s="34">
        <f>AC41*AD41+AE41</f>
        <v>0</v>
      </c>
      <c r="AG41" s="50"/>
      <c r="AH41" s="36"/>
      <c r="AI41" s="36"/>
      <c r="AJ41" s="49">
        <f>AG41*AH41+AI41</f>
        <v>0</v>
      </c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4"/>
    </row>
    <row r="42" spans="1:70" s="1" customFormat="1" x14ac:dyDescent="0.25">
      <c r="A42" s="41">
        <v>39</v>
      </c>
      <c r="B42" s="121" t="s">
        <v>100</v>
      </c>
      <c r="C42" s="48">
        <v>2010</v>
      </c>
      <c r="D42" s="74">
        <f>SUM(H42+L42+P42+T42+X42+AB42+AF42+AJ42)</f>
        <v>5</v>
      </c>
      <c r="E42" s="111"/>
      <c r="F42" s="36"/>
      <c r="G42" s="36"/>
      <c r="H42" s="46">
        <f>E42*F42+G42</f>
        <v>0</v>
      </c>
      <c r="I42" s="35"/>
      <c r="J42" s="36"/>
      <c r="K42" s="36"/>
      <c r="L42" s="46">
        <f>I42*J42+K42</f>
        <v>0</v>
      </c>
      <c r="M42" s="35">
        <v>1</v>
      </c>
      <c r="N42" s="36">
        <v>5</v>
      </c>
      <c r="O42" s="36">
        <v>0</v>
      </c>
      <c r="P42" s="34">
        <f>M42*N42+O42</f>
        <v>5</v>
      </c>
      <c r="Q42" s="35">
        <v>0.5</v>
      </c>
      <c r="R42" s="36">
        <v>0</v>
      </c>
      <c r="S42" s="36">
        <v>0</v>
      </c>
      <c r="T42" s="34">
        <f>Q42*R42+S42</f>
        <v>0</v>
      </c>
      <c r="U42" s="35"/>
      <c r="V42" s="36"/>
      <c r="W42" s="36"/>
      <c r="X42" s="34">
        <f>U42*V42+W42</f>
        <v>0</v>
      </c>
      <c r="Y42" s="35"/>
      <c r="Z42" s="36"/>
      <c r="AA42" s="36"/>
      <c r="AB42" s="34">
        <f>Y42*Z42+AA42</f>
        <v>0</v>
      </c>
      <c r="AC42" s="35"/>
      <c r="AD42" s="36"/>
      <c r="AE42" s="36"/>
      <c r="AF42" s="34">
        <f>AC42*AD42+AE42</f>
        <v>0</v>
      </c>
      <c r="AG42" s="50"/>
      <c r="AH42" s="36"/>
      <c r="AI42" s="36"/>
      <c r="AJ42" s="49">
        <f>AG42*AH42+AI42</f>
        <v>0</v>
      </c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4"/>
    </row>
    <row r="43" spans="1:70" s="1" customFormat="1" x14ac:dyDescent="0.25">
      <c r="A43" s="41">
        <v>39</v>
      </c>
      <c r="B43" s="123" t="s">
        <v>127</v>
      </c>
      <c r="C43" s="50">
        <v>2008</v>
      </c>
      <c r="D43" s="74">
        <f>SUM(H43+L43+P43+T43+X43+AB43+AF43+AJ43)</f>
        <v>5</v>
      </c>
      <c r="E43" s="111"/>
      <c r="F43" s="36"/>
      <c r="G43" s="36"/>
      <c r="H43" s="46">
        <f>E43*F43+G43</f>
        <v>0</v>
      </c>
      <c r="I43" s="35"/>
      <c r="J43" s="36"/>
      <c r="K43" s="36"/>
      <c r="L43" s="46">
        <f>I43*J43+K43</f>
        <v>0</v>
      </c>
      <c r="M43" s="35"/>
      <c r="N43" s="36"/>
      <c r="O43" s="36"/>
      <c r="P43" s="46">
        <f>M43*N43+O43</f>
        <v>0</v>
      </c>
      <c r="Q43" s="35"/>
      <c r="R43" s="36"/>
      <c r="S43" s="36"/>
      <c r="T43" s="46">
        <f>Q43*R43+S43</f>
        <v>0</v>
      </c>
      <c r="U43" s="35"/>
      <c r="V43" s="36"/>
      <c r="W43" s="36"/>
      <c r="X43" s="46">
        <f>U43*V43+W43</f>
        <v>0</v>
      </c>
      <c r="Y43" s="35">
        <v>1</v>
      </c>
      <c r="Z43" s="36">
        <v>5</v>
      </c>
      <c r="AA43" s="36">
        <v>0</v>
      </c>
      <c r="AB43" s="46">
        <f>Y43*Z43+AA43</f>
        <v>5</v>
      </c>
      <c r="AC43" s="35"/>
      <c r="AD43" s="36"/>
      <c r="AE43" s="36"/>
      <c r="AF43" s="46">
        <f>AC43*AD43+AE43</f>
        <v>0</v>
      </c>
      <c r="AG43" s="50"/>
      <c r="AH43" s="36"/>
      <c r="AI43" s="36"/>
      <c r="AJ43" s="46">
        <f>AG43*AH43+AI43</f>
        <v>0</v>
      </c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4"/>
    </row>
    <row r="44" spans="1:70" s="1" customFormat="1" x14ac:dyDescent="0.25">
      <c r="A44" s="41">
        <v>41</v>
      </c>
      <c r="B44" s="123" t="s">
        <v>172</v>
      </c>
      <c r="C44" s="50">
        <v>2016</v>
      </c>
      <c r="D44" s="74">
        <f>SUM(H44+L44+P44+T44+X44+AB44+AF44+AJ44)</f>
        <v>4</v>
      </c>
      <c r="E44" s="111">
        <v>1</v>
      </c>
      <c r="F44" s="36">
        <v>2</v>
      </c>
      <c r="G44" s="36">
        <v>2</v>
      </c>
      <c r="H44" s="46">
        <f>E44*F44+G44</f>
        <v>4</v>
      </c>
      <c r="I44" s="35"/>
      <c r="J44" s="36"/>
      <c r="K44" s="36"/>
      <c r="L44" s="46">
        <f>I44*J44+K44</f>
        <v>0</v>
      </c>
      <c r="M44" s="35"/>
      <c r="N44" s="36"/>
      <c r="O44" s="36"/>
      <c r="P44" s="46">
        <f>M44*N44+O44</f>
        <v>0</v>
      </c>
      <c r="Q44" s="35"/>
      <c r="R44" s="36"/>
      <c r="S44" s="36"/>
      <c r="T44" s="46">
        <f>Q44*R44+S44</f>
        <v>0</v>
      </c>
      <c r="U44" s="35"/>
      <c r="V44" s="36"/>
      <c r="W44" s="36"/>
      <c r="X44" s="46">
        <f>U44*V44+W44</f>
        <v>0</v>
      </c>
      <c r="Y44" s="35"/>
      <c r="Z44" s="36"/>
      <c r="AA44" s="36"/>
      <c r="AB44" s="46">
        <f>Y44*Z44+AA44</f>
        <v>0</v>
      </c>
      <c r="AC44" s="35"/>
      <c r="AD44" s="36"/>
      <c r="AE44" s="36"/>
      <c r="AF44" s="46">
        <f>AC44*AD44+AE44</f>
        <v>0</v>
      </c>
      <c r="AG44" s="50"/>
      <c r="AH44" s="36"/>
      <c r="AI44" s="36"/>
      <c r="AJ44" s="46">
        <f>AG44*AH44+AI44</f>
        <v>0</v>
      </c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4"/>
    </row>
    <row r="45" spans="1:70" s="1" customFormat="1" x14ac:dyDescent="0.25">
      <c r="A45" s="41">
        <v>42</v>
      </c>
      <c r="B45" s="123" t="s">
        <v>173</v>
      </c>
      <c r="C45" s="50">
        <v>2015</v>
      </c>
      <c r="D45" s="74">
        <f>SUM(H45+L45+P45+T45+X45+AB45+AF45+AJ45)</f>
        <v>2</v>
      </c>
      <c r="E45" s="111">
        <v>1</v>
      </c>
      <c r="F45" s="36">
        <v>2</v>
      </c>
      <c r="G45" s="36">
        <v>0</v>
      </c>
      <c r="H45" s="46">
        <f>E45*F45+G45</f>
        <v>2</v>
      </c>
      <c r="I45" s="35"/>
      <c r="J45" s="36"/>
      <c r="K45" s="36"/>
      <c r="L45" s="46">
        <f>I45*J45+K45</f>
        <v>0</v>
      </c>
      <c r="M45" s="35"/>
      <c r="N45" s="36"/>
      <c r="O45" s="36"/>
      <c r="P45" s="46">
        <f>M45*N45+O45</f>
        <v>0</v>
      </c>
      <c r="Q45" s="35"/>
      <c r="R45" s="36"/>
      <c r="S45" s="36"/>
      <c r="T45" s="46">
        <f>Q45*R45+S45</f>
        <v>0</v>
      </c>
      <c r="U45" s="35"/>
      <c r="V45" s="36"/>
      <c r="W45" s="36"/>
      <c r="X45" s="46">
        <f>U45*V45+W45</f>
        <v>0</v>
      </c>
      <c r="Y45" s="35"/>
      <c r="Z45" s="36"/>
      <c r="AA45" s="36"/>
      <c r="AB45" s="46">
        <f>Y45*Z45+AA45</f>
        <v>0</v>
      </c>
      <c r="AC45" s="35"/>
      <c r="AD45" s="36"/>
      <c r="AE45" s="36"/>
      <c r="AF45" s="46">
        <f>AC45*AD45+AE45</f>
        <v>0</v>
      </c>
      <c r="AG45" s="50"/>
      <c r="AH45" s="36"/>
      <c r="AI45" s="36"/>
      <c r="AJ45" s="46">
        <f>AG45*AH45+AI45</f>
        <v>0</v>
      </c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4"/>
    </row>
    <row r="46" spans="1:70" s="1" customFormat="1" x14ac:dyDescent="0.25">
      <c r="A46" s="41">
        <v>43</v>
      </c>
      <c r="B46" s="123" t="s">
        <v>121</v>
      </c>
      <c r="C46" s="50">
        <v>2007</v>
      </c>
      <c r="D46" s="74">
        <f>SUM(H46+L46+P46+T46+X46+AB46+AF46+AJ46)</f>
        <v>0</v>
      </c>
      <c r="E46" s="111"/>
      <c r="F46" s="36"/>
      <c r="G46" s="36"/>
      <c r="H46" s="46">
        <f>E46*F46+G46</f>
        <v>0</v>
      </c>
      <c r="I46" s="35"/>
      <c r="J46" s="36"/>
      <c r="K46" s="36"/>
      <c r="L46" s="46">
        <f>I46*J46+K46</f>
        <v>0</v>
      </c>
      <c r="M46" s="35"/>
      <c r="N46" s="36"/>
      <c r="O46" s="36"/>
      <c r="P46" s="46">
        <f>M46*N46+O46</f>
        <v>0</v>
      </c>
      <c r="Q46" s="35"/>
      <c r="R46" s="36"/>
      <c r="S46" s="36"/>
      <c r="T46" s="46">
        <f>Q46*R46+S46</f>
        <v>0</v>
      </c>
      <c r="U46" s="35"/>
      <c r="V46" s="36"/>
      <c r="W46" s="36"/>
      <c r="X46" s="46">
        <f>U46*V46+W46</f>
        <v>0</v>
      </c>
      <c r="Y46" s="35">
        <v>0.5</v>
      </c>
      <c r="Z46" s="36">
        <v>0</v>
      </c>
      <c r="AA46" s="36">
        <v>0</v>
      </c>
      <c r="AB46" s="46">
        <f>Y46*Z46+AA46</f>
        <v>0</v>
      </c>
      <c r="AC46" s="35"/>
      <c r="AD46" s="36"/>
      <c r="AE46" s="36"/>
      <c r="AF46" s="46">
        <f>AC46*AD46+AE46</f>
        <v>0</v>
      </c>
      <c r="AG46" s="50"/>
      <c r="AH46" s="36"/>
      <c r="AI46" s="36"/>
      <c r="AJ46" s="46">
        <f>AG46*AH46+AI46</f>
        <v>0</v>
      </c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4"/>
    </row>
    <row r="47" spans="1:70" s="1" customFormat="1" x14ac:dyDescent="0.25">
      <c r="A47" s="41">
        <v>43</v>
      </c>
      <c r="B47" s="123" t="s">
        <v>166</v>
      </c>
      <c r="C47" s="50">
        <v>2009</v>
      </c>
      <c r="D47" s="74">
        <f>SUM(H47+L47+P47+T47+X47+AB47+AF47+AJ47)</f>
        <v>0</v>
      </c>
      <c r="E47" s="111"/>
      <c r="F47" s="36"/>
      <c r="G47" s="36"/>
      <c r="H47" s="46">
        <f>E47*F47+G47</f>
        <v>0</v>
      </c>
      <c r="I47" s="35">
        <v>1</v>
      </c>
      <c r="J47" s="36">
        <v>0</v>
      </c>
      <c r="K47" s="36">
        <v>0</v>
      </c>
      <c r="L47" s="46">
        <f>I47*J47+K47</f>
        <v>0</v>
      </c>
      <c r="M47" s="35"/>
      <c r="N47" s="36"/>
      <c r="O47" s="36"/>
      <c r="P47" s="46">
        <f>M47*N47+O47</f>
        <v>0</v>
      </c>
      <c r="Q47" s="35"/>
      <c r="R47" s="36"/>
      <c r="S47" s="36"/>
      <c r="T47" s="46">
        <f>Q47*R47+S47</f>
        <v>0</v>
      </c>
      <c r="U47" s="35"/>
      <c r="V47" s="36"/>
      <c r="W47" s="36"/>
      <c r="X47" s="46">
        <f>U47*V47+W47</f>
        <v>0</v>
      </c>
      <c r="Y47" s="35"/>
      <c r="Z47" s="36"/>
      <c r="AA47" s="36"/>
      <c r="AB47" s="46">
        <f>Y47*Z47+AA47</f>
        <v>0</v>
      </c>
      <c r="AC47" s="35"/>
      <c r="AD47" s="36"/>
      <c r="AE47" s="36"/>
      <c r="AF47" s="46">
        <f>AC47*AD47+AE47</f>
        <v>0</v>
      </c>
      <c r="AG47" s="50"/>
      <c r="AH47" s="36"/>
      <c r="AI47" s="36"/>
      <c r="AJ47" s="46">
        <f>AG47*AH47+AI47</f>
        <v>0</v>
      </c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4"/>
    </row>
    <row r="48" spans="1:70" s="1" customFormat="1" x14ac:dyDescent="0.25">
      <c r="A48" s="41">
        <v>43</v>
      </c>
      <c r="B48" s="123" t="s">
        <v>94</v>
      </c>
      <c r="C48" s="50">
        <v>2009</v>
      </c>
      <c r="D48" s="74">
        <f>SUM(H48+L48+P48+T48+X48+AB48+AF48+AJ48)</f>
        <v>0</v>
      </c>
      <c r="E48" s="111"/>
      <c r="F48" s="36"/>
      <c r="G48" s="36"/>
      <c r="H48" s="46">
        <f>E48*F48+G48</f>
        <v>0</v>
      </c>
      <c r="I48" s="35"/>
      <c r="J48" s="36"/>
      <c r="K48" s="36"/>
      <c r="L48" s="46">
        <f>I48*J48+K48</f>
        <v>0</v>
      </c>
      <c r="M48" s="35">
        <v>0.5</v>
      </c>
      <c r="N48" s="36">
        <v>0</v>
      </c>
      <c r="O48" s="36">
        <v>0</v>
      </c>
      <c r="P48" s="46">
        <f>M48*N48+O48</f>
        <v>0</v>
      </c>
      <c r="Q48" s="35"/>
      <c r="R48" s="36"/>
      <c r="S48" s="36"/>
      <c r="T48" s="46">
        <f>Q48*R48+S48</f>
        <v>0</v>
      </c>
      <c r="U48" s="35"/>
      <c r="V48" s="36"/>
      <c r="W48" s="36"/>
      <c r="X48" s="46">
        <f>U48*V48+W48</f>
        <v>0</v>
      </c>
      <c r="Y48" s="35"/>
      <c r="Z48" s="36"/>
      <c r="AA48" s="36"/>
      <c r="AB48" s="46">
        <f>Y48*Z48+AA48</f>
        <v>0</v>
      </c>
      <c r="AC48" s="35"/>
      <c r="AD48" s="36"/>
      <c r="AE48" s="36"/>
      <c r="AF48" s="46">
        <f>AC48*AD48+AE48</f>
        <v>0</v>
      </c>
      <c r="AG48" s="50"/>
      <c r="AH48" s="36"/>
      <c r="AI48" s="36"/>
      <c r="AJ48" s="46">
        <f>AG48*AH48+AI48</f>
        <v>0</v>
      </c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4"/>
    </row>
    <row r="49" spans="1:70" s="1" customFormat="1" x14ac:dyDescent="0.25">
      <c r="A49" s="41">
        <v>43</v>
      </c>
      <c r="B49" s="123" t="s">
        <v>117</v>
      </c>
      <c r="C49" s="50">
        <v>2009</v>
      </c>
      <c r="D49" s="74">
        <f>SUM(H49+L49+P49+T49+X49+AB49+AF49+AJ49)</f>
        <v>0</v>
      </c>
      <c r="E49" s="111"/>
      <c r="F49" s="36"/>
      <c r="G49" s="36"/>
      <c r="H49" s="46">
        <f>E49*F49+G49</f>
        <v>0</v>
      </c>
      <c r="I49" s="35"/>
      <c r="J49" s="36"/>
      <c r="K49" s="36"/>
      <c r="L49" s="46">
        <f>I49*J49+K49</f>
        <v>0</v>
      </c>
      <c r="M49" s="35"/>
      <c r="N49" s="36"/>
      <c r="O49" s="36"/>
      <c r="P49" s="46">
        <f>M49*N49+O49</f>
        <v>0</v>
      </c>
      <c r="Q49" s="35"/>
      <c r="R49" s="36"/>
      <c r="S49" s="36"/>
      <c r="T49" s="46">
        <f>Q49*R49+S49</f>
        <v>0</v>
      </c>
      <c r="U49" s="35"/>
      <c r="V49" s="36"/>
      <c r="W49" s="36"/>
      <c r="X49" s="46">
        <f>U49*V49+W49</f>
        <v>0</v>
      </c>
      <c r="Y49" s="35">
        <v>0.5</v>
      </c>
      <c r="Z49" s="36">
        <v>0</v>
      </c>
      <c r="AA49" s="36">
        <v>0</v>
      </c>
      <c r="AB49" s="46">
        <f>Y49*Z49+AA49</f>
        <v>0</v>
      </c>
      <c r="AC49" s="35"/>
      <c r="AD49" s="36"/>
      <c r="AE49" s="36"/>
      <c r="AF49" s="46">
        <f>AC49*AD49+AE49</f>
        <v>0</v>
      </c>
      <c r="AG49" s="50"/>
      <c r="AH49" s="36"/>
      <c r="AI49" s="36"/>
      <c r="AJ49" s="46">
        <f>AG49*AH49+AI49</f>
        <v>0</v>
      </c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4"/>
    </row>
    <row r="50" spans="1:70" s="1" customFormat="1" ht="16.5" thickBot="1" x14ac:dyDescent="0.3">
      <c r="A50" s="72">
        <v>43</v>
      </c>
      <c r="B50" s="124" t="s">
        <v>141</v>
      </c>
      <c r="C50" s="94">
        <v>2009</v>
      </c>
      <c r="D50" s="75">
        <f>SUM(H50+L50+P50+T50+X50+AB50+AF50+AJ50)</f>
        <v>0</v>
      </c>
      <c r="E50" s="102"/>
      <c r="F50" s="38"/>
      <c r="G50" s="38"/>
      <c r="H50" s="100">
        <f>E50*F50+G50</f>
        <v>0</v>
      </c>
      <c r="I50" s="37"/>
      <c r="J50" s="38"/>
      <c r="K50" s="38"/>
      <c r="L50" s="100">
        <f>I50*J50+K50</f>
        <v>0</v>
      </c>
      <c r="M50" s="37"/>
      <c r="N50" s="38"/>
      <c r="O50" s="38"/>
      <c r="P50" s="53">
        <f>M50*N50+O50</f>
        <v>0</v>
      </c>
      <c r="Q50" s="37"/>
      <c r="R50" s="38"/>
      <c r="S50" s="38"/>
      <c r="T50" s="53">
        <f>Q50*R50+S50</f>
        <v>0</v>
      </c>
      <c r="U50" s="37"/>
      <c r="V50" s="38"/>
      <c r="W50" s="38"/>
      <c r="X50" s="53">
        <f>U50*V50+W50</f>
        <v>0</v>
      </c>
      <c r="Y50" s="37"/>
      <c r="Z50" s="38"/>
      <c r="AA50" s="38"/>
      <c r="AB50" s="53">
        <f>Y50*Z50+AA50</f>
        <v>0</v>
      </c>
      <c r="AC50" s="37"/>
      <c r="AD50" s="38"/>
      <c r="AE50" s="38"/>
      <c r="AF50" s="53">
        <f>AC50*AD50+AE50</f>
        <v>0</v>
      </c>
      <c r="AG50" s="94">
        <v>0.5</v>
      </c>
      <c r="AH50" s="38">
        <v>0</v>
      </c>
      <c r="AI50" s="38">
        <v>0</v>
      </c>
      <c r="AJ50" s="104">
        <f>AG50*AH50+AI50</f>
        <v>0</v>
      </c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4"/>
    </row>
    <row r="51" spans="1:70" s="11" customFormat="1" x14ac:dyDescent="0.25">
      <c r="D51" s="12"/>
      <c r="H51" s="12"/>
      <c r="X51" s="12"/>
      <c r="AB51" s="12"/>
      <c r="AF51" s="12"/>
      <c r="AG51" s="12"/>
      <c r="AH51" s="12"/>
      <c r="AI51" s="12"/>
      <c r="AJ51" s="12"/>
    </row>
    <row r="52" spans="1:70" s="11" customFormat="1" ht="15.75" customHeight="1" x14ac:dyDescent="0.25">
      <c r="A52" s="51">
        <v>1</v>
      </c>
      <c r="B52" s="157" t="s">
        <v>61</v>
      </c>
      <c r="C52" s="157"/>
      <c r="D52" s="157"/>
      <c r="E52" s="157"/>
      <c r="F52" s="157"/>
      <c r="G52" s="157"/>
      <c r="H52" s="157"/>
      <c r="I52" s="157"/>
      <c r="J52" s="157"/>
      <c r="K52" s="157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</row>
    <row r="53" spans="1:70" s="11" customFormat="1" ht="15.75" customHeight="1" x14ac:dyDescent="0.25">
      <c r="A53" s="51">
        <v>2</v>
      </c>
      <c r="B53" s="157" t="s">
        <v>73</v>
      </c>
      <c r="C53" s="157"/>
      <c r="D53" s="157"/>
      <c r="E53" s="157"/>
      <c r="F53" s="157"/>
      <c r="G53" s="157"/>
      <c r="H53" s="157"/>
      <c r="I53" s="157"/>
      <c r="J53" s="157"/>
      <c r="K53" s="157"/>
      <c r="L53" s="157"/>
      <c r="M53" s="157"/>
      <c r="N53" s="157"/>
      <c r="O53" s="157"/>
      <c r="P53" s="157"/>
      <c r="Q53" s="157"/>
      <c r="R53" s="157"/>
      <c r="S53" s="157"/>
      <c r="T53" s="157"/>
      <c r="U53" s="157"/>
      <c r="V53" s="157"/>
      <c r="W53" s="157"/>
      <c r="X53" s="157"/>
      <c r="Y53" s="157"/>
      <c r="Z53" s="157"/>
      <c r="AA53" s="157"/>
      <c r="AB53" s="157"/>
      <c r="AC53" s="157"/>
      <c r="AD53" s="157"/>
      <c r="AE53" s="157"/>
      <c r="AF53" s="157"/>
      <c r="AG53" s="157"/>
      <c r="AH53" s="157"/>
      <c r="AI53" s="157"/>
      <c r="AJ53" s="57"/>
    </row>
    <row r="54" spans="1:70" s="11" customFormat="1" ht="15.75" customHeight="1" x14ac:dyDescent="0.25">
      <c r="A54" s="51">
        <v>3</v>
      </c>
      <c r="B54" s="58" t="s">
        <v>87</v>
      </c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</row>
    <row r="55" spans="1:70" s="11" customFormat="1" ht="15.75" customHeight="1" x14ac:dyDescent="0.25">
      <c r="A55" s="51">
        <v>4</v>
      </c>
      <c r="B55" s="157" t="s">
        <v>101</v>
      </c>
      <c r="C55" s="157"/>
      <c r="D55" s="157"/>
      <c r="E55" s="157"/>
      <c r="F55" s="157"/>
      <c r="G55" s="157"/>
      <c r="H55" s="157"/>
      <c r="I55" s="157"/>
      <c r="J55" s="157"/>
      <c r="K55" s="157"/>
      <c r="L55" s="157"/>
      <c r="M55" s="157"/>
      <c r="N55" s="157"/>
      <c r="O55" s="157"/>
      <c r="P55" s="157"/>
      <c r="Q55" s="157"/>
      <c r="R55" s="157"/>
      <c r="S55" s="157"/>
      <c r="T55" s="157"/>
      <c r="U55" s="157"/>
      <c r="V55" s="157"/>
      <c r="W55" s="157"/>
      <c r="X55" s="157"/>
      <c r="Y55" s="157"/>
      <c r="Z55" s="157"/>
      <c r="AA55" s="157"/>
      <c r="AB55" s="157"/>
      <c r="AC55" s="157"/>
      <c r="AD55" s="157"/>
      <c r="AE55" s="157"/>
      <c r="AF55" s="157"/>
      <c r="AG55" s="157"/>
      <c r="AH55" s="157"/>
      <c r="AI55" s="157"/>
      <c r="AJ55" s="56"/>
    </row>
    <row r="56" spans="1:70" s="11" customFormat="1" ht="15.75" customHeight="1" x14ac:dyDescent="0.25">
      <c r="A56" s="51">
        <v>5</v>
      </c>
      <c r="B56" s="157" t="s">
        <v>108</v>
      </c>
      <c r="C56" s="157"/>
      <c r="D56" s="157"/>
      <c r="E56" s="157"/>
      <c r="F56" s="157"/>
      <c r="G56" s="157"/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57"/>
      <c r="X56" s="157"/>
      <c r="Y56" s="157"/>
      <c r="Z56" s="157"/>
      <c r="AA56" s="157"/>
      <c r="AB56" s="157"/>
      <c r="AC56" s="157"/>
      <c r="AD56" s="157"/>
      <c r="AE56" s="157"/>
      <c r="AF56" s="157"/>
      <c r="AG56" s="157"/>
      <c r="AH56" s="157"/>
      <c r="AI56" s="56"/>
      <c r="AJ56" s="56"/>
    </row>
    <row r="57" spans="1:70" s="11" customFormat="1" ht="15.95" customHeight="1" x14ac:dyDescent="0.25">
      <c r="A57" s="51">
        <v>6</v>
      </c>
      <c r="B57" s="58" t="s">
        <v>114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</row>
    <row r="58" spans="1:70" s="11" customFormat="1" ht="15.75" customHeight="1" x14ac:dyDescent="0.25">
      <c r="A58" s="51">
        <v>7</v>
      </c>
      <c r="B58" s="153" t="s">
        <v>130</v>
      </c>
      <c r="C58" s="153"/>
      <c r="D58" s="153"/>
      <c r="E58" s="153"/>
      <c r="F58" s="153"/>
      <c r="G58" s="153"/>
      <c r="H58" s="153"/>
      <c r="I58" s="153"/>
      <c r="J58" s="153"/>
      <c r="K58" s="153"/>
      <c r="L58" s="153"/>
      <c r="M58" s="153"/>
      <c r="N58" s="153"/>
      <c r="O58" s="153"/>
      <c r="P58" s="153"/>
      <c r="Q58" s="153"/>
      <c r="R58" s="153"/>
      <c r="S58" s="153"/>
      <c r="T58" s="153"/>
      <c r="U58" s="153"/>
      <c r="V58" s="153"/>
      <c r="W58" s="153"/>
      <c r="X58" s="153"/>
      <c r="Y58" s="153"/>
      <c r="Z58" s="153"/>
      <c r="AA58" s="153"/>
      <c r="AB58" s="153"/>
      <c r="AC58" s="153"/>
      <c r="AD58" s="153"/>
      <c r="AE58" s="153"/>
      <c r="AF58" s="153"/>
      <c r="AG58" s="153"/>
      <c r="AH58" s="153"/>
      <c r="AI58" s="153"/>
      <c r="AJ58" s="153"/>
    </row>
    <row r="59" spans="1:70" s="11" customFormat="1" ht="15.75" customHeight="1" x14ac:dyDescent="0.25">
      <c r="A59" s="51">
        <v>8</v>
      </c>
      <c r="B59" s="157" t="s">
        <v>140</v>
      </c>
      <c r="C59" s="157"/>
      <c r="D59" s="157"/>
      <c r="E59" s="157"/>
      <c r="F59" s="157"/>
      <c r="G59" s="157"/>
      <c r="H59" s="157"/>
      <c r="I59" s="157"/>
      <c r="J59" s="157"/>
      <c r="K59" s="157"/>
      <c r="L59" s="157"/>
      <c r="M59" s="157"/>
      <c r="N59" s="157"/>
      <c r="O59" s="157"/>
      <c r="P59" s="157"/>
      <c r="Q59" s="157"/>
      <c r="R59" s="157"/>
      <c r="S59" s="157"/>
      <c r="T59" s="157"/>
      <c r="U59" s="157"/>
      <c r="V59" s="157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</row>
    <row r="60" spans="1:70" x14ac:dyDescent="0.25">
      <c r="A60" s="105"/>
      <c r="B60" s="106"/>
      <c r="C60" s="106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  <c r="AA60" s="107"/>
      <c r="AB60" s="107"/>
      <c r="AC60" s="107"/>
      <c r="AD60" s="107"/>
      <c r="AE60" s="107"/>
      <c r="AF60" s="107"/>
      <c r="AG60" s="107"/>
      <c r="AH60" s="107"/>
      <c r="AI60" s="107"/>
      <c r="AJ60" s="107"/>
    </row>
  </sheetData>
  <sortState ref="B4:AJ50">
    <sortCondition descending="1" ref="D4:D50"/>
  </sortState>
  <mergeCells count="14">
    <mergeCell ref="E1:H2"/>
    <mergeCell ref="B55:AI55"/>
    <mergeCell ref="B56:AH56"/>
    <mergeCell ref="B59:V59"/>
    <mergeCell ref="AC1:AF2"/>
    <mergeCell ref="AG1:AJ2"/>
    <mergeCell ref="I1:L2"/>
    <mergeCell ref="M1:P2"/>
    <mergeCell ref="Q1:T2"/>
    <mergeCell ref="U1:X2"/>
    <mergeCell ref="Y1:AB2"/>
    <mergeCell ref="B58:AJ58"/>
    <mergeCell ref="B52:K52"/>
    <mergeCell ref="B53:AI53"/>
  </mergeCells>
  <pageMargins left="0.7" right="0.7" top="0.75" bottom="0.75" header="0.3" footer="0.3"/>
  <pageSetup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H12" sqref="H12"/>
    </sheetView>
  </sheetViews>
  <sheetFormatPr defaultColWidth="10.875" defaultRowHeight="15.75" x14ac:dyDescent="0.25"/>
  <cols>
    <col min="1" max="1" width="4.5" style="11" customWidth="1"/>
    <col min="2" max="2" width="21.875" style="11" customWidth="1"/>
    <col min="3" max="3" width="10.125" style="12" bestFit="1" customWidth="1"/>
    <col min="4" max="4" width="5.5" style="11" bestFit="1" customWidth="1"/>
    <col min="5" max="5" width="4" style="11" bestFit="1" customWidth="1"/>
    <col min="6" max="6" width="7.5" style="11" customWidth="1"/>
    <col min="7" max="7" width="5.375" style="11" bestFit="1" customWidth="1"/>
    <col min="8" max="8" width="5.5" style="11" bestFit="1" customWidth="1"/>
    <col min="9" max="9" width="4" style="11" bestFit="1" customWidth="1"/>
    <col min="10" max="10" width="8.5" style="11" bestFit="1" customWidth="1"/>
    <col min="11" max="11" width="5.375" style="11" bestFit="1" customWidth="1"/>
    <col min="12" max="16384" width="10.875" style="11"/>
  </cols>
  <sheetData>
    <row r="1" spans="1:11" s="8" customFormat="1" ht="14.1" customHeight="1" x14ac:dyDescent="0.25">
      <c r="B1" s="51"/>
      <c r="C1" s="64"/>
      <c r="D1" s="158" t="s">
        <v>114</v>
      </c>
      <c r="E1" s="159"/>
      <c r="F1" s="159"/>
      <c r="G1" s="160"/>
      <c r="H1" s="159" t="s">
        <v>129</v>
      </c>
      <c r="I1" s="159"/>
      <c r="J1" s="159"/>
      <c r="K1" s="160"/>
    </row>
    <row r="2" spans="1:11" s="9" customFormat="1" ht="26.1" customHeight="1" thickBot="1" x14ac:dyDescent="0.3">
      <c r="B2" s="64"/>
      <c r="C2" s="64"/>
      <c r="D2" s="161"/>
      <c r="E2" s="162"/>
      <c r="F2" s="162"/>
      <c r="G2" s="163"/>
      <c r="H2" s="162"/>
      <c r="I2" s="162"/>
      <c r="J2" s="162"/>
      <c r="K2" s="163"/>
    </row>
    <row r="3" spans="1:11" s="12" customFormat="1" ht="16.5" thickBot="1" x14ac:dyDescent="0.3">
      <c r="A3" s="68" t="s">
        <v>153</v>
      </c>
      <c r="B3" s="66" t="s">
        <v>55</v>
      </c>
      <c r="C3" s="68" t="s">
        <v>50</v>
      </c>
      <c r="D3" s="69" t="s">
        <v>48</v>
      </c>
      <c r="E3" s="66" t="s">
        <v>49</v>
      </c>
      <c r="F3" s="66" t="s">
        <v>1</v>
      </c>
      <c r="G3" s="67" t="s">
        <v>2</v>
      </c>
      <c r="H3" s="69" t="s">
        <v>48</v>
      </c>
      <c r="I3" s="66" t="s">
        <v>49</v>
      </c>
      <c r="J3" s="66" t="s">
        <v>1</v>
      </c>
      <c r="K3" s="67" t="s">
        <v>2</v>
      </c>
    </row>
    <row r="4" spans="1:11" x14ac:dyDescent="0.25">
      <c r="A4" s="71">
        <v>1</v>
      </c>
      <c r="B4" s="71" t="s">
        <v>52</v>
      </c>
      <c r="C4" s="73">
        <f>G4+K4</f>
        <v>44</v>
      </c>
      <c r="D4" s="43">
        <v>0.5</v>
      </c>
      <c r="E4" s="44">
        <v>40</v>
      </c>
      <c r="F4" s="44">
        <v>0</v>
      </c>
      <c r="G4" s="65">
        <f>D4*E4+F4</f>
        <v>20</v>
      </c>
      <c r="H4" s="43">
        <v>0.5</v>
      </c>
      <c r="I4" s="44">
        <v>48</v>
      </c>
      <c r="J4" s="44">
        <v>0</v>
      </c>
      <c r="K4" s="65">
        <f>H4*I4+J4</f>
        <v>24</v>
      </c>
    </row>
    <row r="5" spans="1:11" x14ac:dyDescent="0.25">
      <c r="A5" s="41">
        <v>2</v>
      </c>
      <c r="B5" s="41" t="s">
        <v>54</v>
      </c>
      <c r="C5" s="74">
        <f>G5+K5</f>
        <v>9</v>
      </c>
      <c r="D5" s="32"/>
      <c r="E5" s="33"/>
      <c r="F5" s="33"/>
      <c r="G5" s="39">
        <f>D5*E5+F5</f>
        <v>0</v>
      </c>
      <c r="H5" s="32">
        <v>0.5</v>
      </c>
      <c r="I5" s="33">
        <v>16</v>
      </c>
      <c r="J5" s="33">
        <v>1</v>
      </c>
      <c r="K5" s="39">
        <f>H5*I5+J5</f>
        <v>9</v>
      </c>
    </row>
    <row r="6" spans="1:11" x14ac:dyDescent="0.25">
      <c r="A6" s="41">
        <v>3</v>
      </c>
      <c r="B6" s="41" t="s">
        <v>139</v>
      </c>
      <c r="C6" s="74">
        <f>G6+K6</f>
        <v>8</v>
      </c>
      <c r="D6" s="32"/>
      <c r="E6" s="33"/>
      <c r="F6" s="33"/>
      <c r="G6" s="39">
        <f>D6*E6+F6</f>
        <v>0</v>
      </c>
      <c r="H6" s="32">
        <v>0.5</v>
      </c>
      <c r="I6" s="33">
        <v>16</v>
      </c>
      <c r="J6" s="33">
        <v>0</v>
      </c>
      <c r="K6" s="39">
        <f>H6*I6+J6</f>
        <v>8</v>
      </c>
    </row>
    <row r="7" spans="1:11" ht="16.5" thickBot="1" x14ac:dyDescent="0.3">
      <c r="A7" s="72">
        <v>4</v>
      </c>
      <c r="B7" s="72" t="s">
        <v>53</v>
      </c>
      <c r="C7" s="75">
        <f>G7+K7</f>
        <v>7.5</v>
      </c>
      <c r="D7" s="37">
        <v>0.5</v>
      </c>
      <c r="E7" s="38">
        <v>15</v>
      </c>
      <c r="F7" s="38">
        <v>0</v>
      </c>
      <c r="G7" s="76">
        <f>D7*E7+F7</f>
        <v>7.5</v>
      </c>
      <c r="H7" s="37"/>
      <c r="I7" s="38"/>
      <c r="J7" s="38"/>
      <c r="K7" s="76">
        <f>H7*I7+J7</f>
        <v>0</v>
      </c>
    </row>
    <row r="8" spans="1:11" x14ac:dyDescent="0.25">
      <c r="B8" s="51"/>
      <c r="C8" s="64"/>
      <c r="D8" s="51"/>
      <c r="E8" s="51"/>
      <c r="F8" s="51"/>
      <c r="G8" s="51"/>
      <c r="H8" s="51"/>
      <c r="I8" s="51"/>
      <c r="J8" s="51"/>
      <c r="K8" s="51"/>
    </row>
  </sheetData>
  <sortState ref="B4:K7">
    <sortCondition descending="1" ref="C4:C7"/>
  </sortState>
  <mergeCells count="2">
    <mergeCell ref="D1:G2"/>
    <mergeCell ref="H1:K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Suaugusieji</vt:lpstr>
      <vt:lpstr>Jaunimas</vt:lpstr>
      <vt:lpstr>Vaikai</vt:lpstr>
      <vt:lpstr>Kinkiniai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Raimonda</cp:lastModifiedBy>
  <dcterms:created xsi:type="dcterms:W3CDTF">2020-10-20T17:58:51Z</dcterms:created>
  <dcterms:modified xsi:type="dcterms:W3CDTF">2021-12-29T06:57:34Z</dcterms:modified>
</cp:coreProperties>
</file>